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Default Extension="doc" ContentType="application/msword"/>
  <Override PartName="/xl/comments1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7635" yWindow="-15" windowWidth="7680" windowHeight="8970" tabRatio="908" firstSheet="3" activeTab="4"/>
  </bookViews>
  <sheets>
    <sheet name="DocumentationPage" sheetId="51" r:id="rId1"/>
    <sheet name="CoverLetter" sheetId="50" r:id="rId2"/>
    <sheet name="GeneralInstructions" sheetId="49" r:id="rId3"/>
    <sheet name="StepbyStep..." sheetId="48" r:id="rId4"/>
    <sheet name="Agency Summary" sheetId="9" r:id="rId5"/>
    <sheet name="Forestry Putnam" sheetId="12" r:id="rId6"/>
    <sheet name="Forestry Hamilton" sheetId="14" r:id="rId7"/>
    <sheet name="Forestry Polk" sheetId="13" r:id="rId8"/>
    <sheet name="Market Development" sheetId="24" r:id="rId9"/>
    <sheet name="Forestry Dickson" sheetId="25" r:id="rId10"/>
    <sheet name="Forestry Henderson" sheetId="26" r:id="rId11"/>
    <sheet name="Forestry Greene" sheetId="28" r:id="rId12"/>
    <sheet name="Regulatory Services" sheetId="29" r:id="rId13"/>
    <sheet name="Forestry Knox" sheetId="30" r:id="rId14"/>
    <sheet name="Adminstration &amp; Grants" sheetId="31" r:id="rId15"/>
    <sheet name="Forestry Davidson" sheetId="33" r:id="rId16"/>
    <sheet name="Sheet6" sheetId="36" state="hidden" r:id="rId17"/>
    <sheet name="Sheet7" sheetId="37" state="hidden" r:id="rId18"/>
    <sheet name="Sheet8" sheetId="38" state="hidden" r:id="rId19"/>
    <sheet name="Sheet9" sheetId="39" state="hidden" r:id="rId20"/>
    <sheet name="Sheet10" sheetId="40" state="hidden" r:id="rId21"/>
    <sheet name="Sheet11" sheetId="41" state="hidden" r:id="rId22"/>
    <sheet name="Sheet12" sheetId="42" state="hidden" r:id="rId23"/>
    <sheet name="Sheet13" sheetId="43" state="hidden" r:id="rId24"/>
    <sheet name="Sheet14" sheetId="44" state="hidden" r:id="rId25"/>
    <sheet name="Sheet15" sheetId="45" state="hidden" r:id="rId26"/>
    <sheet name="Sheet16" sheetId="46" state="hidden" r:id="rId27"/>
    <sheet name="Sheet17" sheetId="47" state="hidden" r:id="rId28"/>
  </sheets>
  <externalReferences>
    <externalReference r:id="rId29"/>
  </externalReferences>
  <definedNames>
    <definedName name="Administrative_Services" localSheetId="0">#REF!</definedName>
    <definedName name="Administrative_Services">#REF!</definedName>
    <definedName name="Agency_Summary" localSheetId="0">#REF!</definedName>
    <definedName name="Agency_Summary">#REF!</definedName>
    <definedName name="Blountville_Office" localSheetId="0">#REF!</definedName>
    <definedName name="Blountville_Office">#REF!</definedName>
    <definedName name="Board_Area_Chairman" localSheetId="0">#REF!</definedName>
    <definedName name="Board_Area_Chairman">#REF!</definedName>
    <definedName name="Board_Member_Dresden" localSheetId="0">#REF!</definedName>
    <definedName name="Board_Member_Dresden">#REF!</definedName>
    <definedName name="Board_of_Prob_Parole_Hearings_Officer" localSheetId="0">#REF!</definedName>
    <definedName name="Board_of_Prob_Parole_Hearings_Officer">#REF!</definedName>
    <definedName name="Board_of_Probation_Parole_Dyersburg" localSheetId="0">#REF!</definedName>
    <definedName name="Board_of_Probation_Parole_Dyersburg">#REF!</definedName>
    <definedName name="Board_Operations" localSheetId="0">#REF!</definedName>
    <definedName name="Board_Operations">#REF!</definedName>
    <definedName name="Chattanooga_Office" localSheetId="0">#REF!</definedName>
    <definedName name="Chattanooga_Office">#REF!</definedName>
    <definedName name="Clarksville_Field_Office" localSheetId="0">#REF!</definedName>
    <definedName name="Clarksville_Field_Office">#REF!</definedName>
    <definedName name="Cleveland_Parole_Office" localSheetId="0">#REF!</definedName>
    <definedName name="Cleveland_Parole_Office">#REF!</definedName>
    <definedName name="Clinton_Field_Services" localSheetId="0">#REF!</definedName>
    <definedName name="Clinton_Field_Services">#REF!</definedName>
    <definedName name="Cookeville_Field_Office" localSheetId="0">#REF!</definedName>
    <definedName name="Cookeville_Field_Office">#REF!</definedName>
    <definedName name="Delta_Board" localSheetId="0">#REF!</definedName>
    <definedName name="Delta_Board">#REF!</definedName>
    <definedName name="Delta_Hearing_Office_P79R" localSheetId="0">#REF!</definedName>
    <definedName name="Delta_Hearing_Office_P79R">#REF!</definedName>
    <definedName name="Documentation_Page" localSheetId="0">DocumentationPage!$A$1</definedName>
    <definedName name="Documentation_Page">#REF!</definedName>
    <definedName name="Downtown_Memphis" localSheetId="0">#REF!</definedName>
    <definedName name="Downtown_Memphis">#REF!</definedName>
    <definedName name="Dyersburg" localSheetId="0">#REF!</definedName>
    <definedName name="Dyersburg">#REF!</definedName>
    <definedName name="East_TN_Hearing_Officer_Division" localSheetId="0">#REF!</definedName>
    <definedName name="East_TN_Hearing_Officer_Division">#REF!</definedName>
    <definedName name="Executive_Director" localSheetId="0">#REF!</definedName>
    <definedName name="Executive_Director">#REF!</definedName>
    <definedName name="Field_Service" localSheetId="0">#REF!</definedName>
    <definedName name="Field_Service">#REF!</definedName>
    <definedName name="Field_Services_Central_Office" localSheetId="0">#REF!</definedName>
    <definedName name="Field_Services_Central_Office">#REF!</definedName>
    <definedName name="Field_Services_Columbia" localSheetId="0">#REF!</definedName>
    <definedName name="Field_Services_Columbia">#REF!</definedName>
    <definedName name="Field_Services_Dresden" localSheetId="0">#REF!</definedName>
    <definedName name="Field_Services_Dresden">#REF!</definedName>
    <definedName name="Field_Services_Franklin_Office" localSheetId="0">#REF!</definedName>
    <definedName name="Field_Services_Franklin_Office">#REF!</definedName>
    <definedName name="Field_Services_Knox" localSheetId="0">#REF!</definedName>
    <definedName name="Field_Services_Knox">#REF!</definedName>
    <definedName name="Field_Services_Murfreesboro" localSheetId="0">#REF!</definedName>
    <definedName name="Field_Services_Murfreesboro">#REF!</definedName>
    <definedName name="Field_Services_Shelby" localSheetId="0">#REF!</definedName>
    <definedName name="Field_Services_Shelby">#REF!</definedName>
    <definedName name="Fiscal_Services" localSheetId="0">#REF!</definedName>
    <definedName name="Fiscal_Services">#REF!</definedName>
    <definedName name="Gallatin_Field_Office" localSheetId="0">#REF!</definedName>
    <definedName name="Gallatin_Field_Office">#REF!</definedName>
    <definedName name="Greeneville_Field_Office" localSheetId="0">#REF!</definedName>
    <definedName name="Greeneville_Field_Office">#REF!</definedName>
    <definedName name="Hearing_Officer_Mid_TN_CC_33C" localSheetId="0">#REF!</definedName>
    <definedName name="Hearing_Officer_Mid_TN_CC_33C">#REF!</definedName>
    <definedName name="Hearing_Officers_CC_33B" localSheetId="0">#REF!</definedName>
    <definedName name="Hearing_Officers_CC_33B">#REF!</definedName>
    <definedName name="HR" localSheetId="0">#REF!</definedName>
    <definedName name="HR">#REF!</definedName>
    <definedName name="Information_System_Management" localSheetId="0">#REF!</definedName>
    <definedName name="Information_System_Management">#REF!</definedName>
    <definedName name="Jackson" localSheetId="0">#REF!</definedName>
    <definedName name="Jackson">#REF!</definedName>
    <definedName name="Johnson_City_Office" localSheetId="0">#REF!</definedName>
    <definedName name="Johnson_City_Office">#REF!</definedName>
    <definedName name="Lawrenceburg_Office" localSheetId="0">#REF!</definedName>
    <definedName name="Lawrenceburg_Office">#REF!</definedName>
    <definedName name="Lebanon_Office_Field_Services" localSheetId="0">#REF!</definedName>
    <definedName name="Lebanon_Office_Field_Services">#REF!</definedName>
    <definedName name="Lexington_Office" localSheetId="0">#REF!</definedName>
    <definedName name="Lexington_Office">#REF!</definedName>
    <definedName name="Madisonville" localSheetId="0">#REF!</definedName>
    <definedName name="Madisonville">#REF!</definedName>
    <definedName name="Maryville_Field_Office" localSheetId="0">#REF!</definedName>
    <definedName name="Maryville_Field_Office">#REF!</definedName>
    <definedName name="McMinnville_Field_Office" localSheetId="0">#REF!</definedName>
    <definedName name="McMinnville_Field_Office">#REF!</definedName>
    <definedName name="Midtown_Memphis" localSheetId="0">#REF!</definedName>
    <definedName name="Midtown_Memphis">#REF!</definedName>
    <definedName name="Morristown_Field_Office" localSheetId="0">#REF!</definedName>
    <definedName name="Morristown_Field_Office">#REF!</definedName>
    <definedName name="North_Memphis_Field_Services" localSheetId="0">#REF!</definedName>
    <definedName name="North_Memphis_Field_Services">#REF!</definedName>
    <definedName name="Oak_Ridge_Field_Office" localSheetId="0">#REF!</definedName>
    <definedName name="Oak_Ridge_Field_Office">#REF!</definedName>
    <definedName name="Print_Area_MI">'[1]OBJECT CODE EXP.'!#REF!</definedName>
    <definedName name="South_Memphis_Field_Services" localSheetId="0">#REF!</definedName>
    <definedName name="South_Memphis_Field_Services">#REF!</definedName>
    <definedName name="Sparta_Prob_Parole" localSheetId="0">#REF!</definedName>
    <definedName name="Sparta_Prob_Parole">#REF!</definedName>
    <definedName name="Tech_SVCS" localSheetId="0">#REF!</definedName>
    <definedName name="Tech_SVCS">#REF!</definedName>
    <definedName name="Training" localSheetId="0">#REF!</definedName>
    <definedName name="Training">#REF!</definedName>
    <definedName name="Tullahoma_District_5" localSheetId="0">#REF!</definedName>
    <definedName name="Tullahoma_District_5">#REF!</definedName>
    <definedName name="wrn.ALLOT._.CODE._.DETAIL." localSheetId="1" hidden="1">{"RECORDS CENTER STORAGE",#N/A,FALSE,"ALLOT CODE DETAIL 97-8";"AUTH PUB",#N/A,FALSE,"ALLOT CODE DETAIL 97-8";"HOLDINGS RPT",#N/A,FALSE,"ALLOT CODE DETAIL 97-8"}</definedName>
    <definedName name="wrn.ALLOT._.CODE._.DETAIL." localSheetId="0" hidden="1">{"RECORDS CENTER STORAGE",#N/A,FALSE,"ALLOT CODE DETAIL 97-8";"AUTH PUB",#N/A,FALSE,"ALLOT CODE DETAIL 97-8";"HOLDINGS RPT",#N/A,FALSE,"ALLOT CODE DETAIL 97-8"}</definedName>
    <definedName name="wrn.ALLOT._.CODE._.DETAIL." localSheetId="2" hidden="1">{"RECORDS CENTER STORAGE",#N/A,FALSE,"ALLOT CODE DETAIL 97-8";"AUTH PUB",#N/A,FALSE,"ALLOT CODE DETAIL 97-8";"HOLDINGS RPT",#N/A,FALSE,"ALLOT CODE DETAIL 97-8"}</definedName>
    <definedName name="wrn.ALLOT._.CODE._.DETAIL." hidden="1">{"RECORDS CENTER STORAGE",#N/A,FALSE,"ALLOT CODE DETAIL 97-8";"AUTH PUB",#N/A,FALSE,"ALLOT CODE DETAIL 97-8";"HOLDINGS RPT",#N/A,FALSE,"ALLOT CODE DETAIL 97-8"}</definedName>
  </definedNames>
  <calcPr calcId="125725"/>
</workbook>
</file>

<file path=xl/calcChain.xml><?xml version="1.0" encoding="utf-8"?>
<calcChain xmlns="http://schemas.openxmlformats.org/spreadsheetml/2006/main">
  <c r="H46" i="9"/>
  <c r="F46"/>
  <c r="H44"/>
  <c r="F44"/>
  <c r="H42"/>
  <c r="F42"/>
  <c r="H40"/>
  <c r="F40"/>
  <c r="H38"/>
  <c r="F38"/>
  <c r="H36"/>
  <c r="F36"/>
  <c r="K31"/>
  <c r="K29"/>
  <c r="K28"/>
  <c r="K27"/>
  <c r="K24"/>
  <c r="K22"/>
  <c r="K20"/>
  <c r="K31" i="33"/>
  <c r="K50" i="9"/>
  <c r="K52"/>
  <c r="K54"/>
  <c r="K31" i="12"/>
  <c r="F36"/>
  <c r="K31" i="14"/>
  <c r="F36"/>
  <c r="K31" i="13"/>
  <c r="F36"/>
  <c r="K31" i="24"/>
  <c r="F36"/>
  <c r="K31" i="25"/>
  <c r="F36"/>
  <c r="K31" i="26"/>
  <c r="F36" s="1"/>
  <c r="K31" i="28"/>
  <c r="F36" s="1"/>
  <c r="K31" i="29"/>
  <c r="F36"/>
  <c r="K31" i="30"/>
  <c r="F36"/>
  <c r="K31" i="31"/>
  <c r="F36"/>
  <c r="F36" i="33"/>
  <c r="K56" i="12"/>
  <c r="K56" i="14"/>
  <c r="K56" i="13"/>
  <c r="K56" i="24"/>
  <c r="K56" i="25"/>
  <c r="K56" i="26"/>
  <c r="K56" i="28"/>
  <c r="K56" i="29"/>
  <c r="K56" i="30"/>
  <c r="K56" i="31"/>
  <c r="K56" i="33"/>
  <c r="K56" i="36"/>
  <c r="K56" i="37"/>
  <c r="K56" i="38"/>
  <c r="K56" i="39"/>
  <c r="K56" i="40"/>
  <c r="K56" i="41"/>
  <c r="K56" i="42"/>
  <c r="K56" i="43"/>
  <c r="K56" i="44"/>
  <c r="K56" i="45"/>
  <c r="K56" i="46"/>
  <c r="K56" i="47"/>
  <c r="K38" i="31"/>
  <c r="K40"/>
  <c r="K42"/>
  <c r="K44"/>
  <c r="K46"/>
  <c r="K38" i="9"/>
  <c r="K40"/>
  <c r="K42"/>
  <c r="K44"/>
  <c r="K46"/>
  <c r="K36" i="29"/>
  <c r="K38"/>
  <c r="K40"/>
  <c r="K42"/>
  <c r="K44"/>
  <c r="K46"/>
  <c r="K36" i="33"/>
  <c r="K38"/>
  <c r="K40"/>
  <c r="K42"/>
  <c r="K44"/>
  <c r="K46"/>
  <c r="K36" i="25"/>
  <c r="K38"/>
  <c r="K40"/>
  <c r="K42"/>
  <c r="K44"/>
  <c r="K46"/>
  <c r="K36" i="24"/>
  <c r="K38"/>
  <c r="K40"/>
  <c r="K42"/>
  <c r="K44"/>
  <c r="K46"/>
  <c r="K38" i="12"/>
  <c r="K40"/>
  <c r="K42"/>
  <c r="K44"/>
  <c r="K46"/>
  <c r="K36" i="28"/>
  <c r="K38"/>
  <c r="K40"/>
  <c r="K42"/>
  <c r="K44"/>
  <c r="K46"/>
  <c r="K36" i="14"/>
  <c r="K38"/>
  <c r="K40"/>
  <c r="K42"/>
  <c r="K44"/>
  <c r="K46"/>
  <c r="K38" i="26"/>
  <c r="K40"/>
  <c r="K42"/>
  <c r="K44"/>
  <c r="K46"/>
  <c r="K36" i="30"/>
  <c r="K38"/>
  <c r="K40"/>
  <c r="K42"/>
  <c r="K44"/>
  <c r="K46"/>
  <c r="K38" i="13"/>
  <c r="K40"/>
  <c r="K42"/>
  <c r="K44"/>
  <c r="K46"/>
  <c r="K31" i="40"/>
  <c r="K36"/>
  <c r="K38"/>
  <c r="K40"/>
  <c r="K42"/>
  <c r="K44"/>
  <c r="K46"/>
  <c r="K31" i="41"/>
  <c r="K36"/>
  <c r="K38"/>
  <c r="K40"/>
  <c r="K42"/>
  <c r="K44"/>
  <c r="K46"/>
  <c r="K31" i="42"/>
  <c r="K36"/>
  <c r="K38"/>
  <c r="K40"/>
  <c r="K42"/>
  <c r="K44"/>
  <c r="K46"/>
  <c r="K31" i="43"/>
  <c r="K36"/>
  <c r="K38"/>
  <c r="K40"/>
  <c r="K42"/>
  <c r="K44"/>
  <c r="K46"/>
  <c r="K31" i="44"/>
  <c r="K36"/>
  <c r="K38"/>
  <c r="K40"/>
  <c r="K42"/>
  <c r="K44"/>
  <c r="K46"/>
  <c r="K31" i="45"/>
  <c r="K36"/>
  <c r="K38"/>
  <c r="K40"/>
  <c r="K42"/>
  <c r="K44"/>
  <c r="K46"/>
  <c r="K31" i="46"/>
  <c r="K36"/>
  <c r="K38"/>
  <c r="K40"/>
  <c r="K42"/>
  <c r="K44"/>
  <c r="K46"/>
  <c r="K31" i="47"/>
  <c r="K36"/>
  <c r="K38"/>
  <c r="K40"/>
  <c r="K42"/>
  <c r="K44"/>
  <c r="K46"/>
  <c r="K31" i="36"/>
  <c r="K36"/>
  <c r="K38"/>
  <c r="K40"/>
  <c r="K42"/>
  <c r="K44"/>
  <c r="K46"/>
  <c r="K31" i="37"/>
  <c r="K36"/>
  <c r="K38"/>
  <c r="K40"/>
  <c r="K42"/>
  <c r="K44"/>
  <c r="K46"/>
  <c r="K31" i="38"/>
  <c r="K36"/>
  <c r="K38"/>
  <c r="K40"/>
  <c r="K42"/>
  <c r="K44"/>
  <c r="K46"/>
  <c r="K31" i="39"/>
  <c r="K36"/>
  <c r="K38"/>
  <c r="K40"/>
  <c r="K42"/>
  <c r="K44"/>
  <c r="K46"/>
  <c r="K36" i="31"/>
  <c r="K36" i="13"/>
  <c r="K36" i="12"/>
  <c r="K36" i="9"/>
  <c r="K56" l="1"/>
  <c r="K36" i="26"/>
</calcChain>
</file>

<file path=xl/comments1.xml><?xml version="1.0" encoding="utf-8"?>
<comments xmlns="http://schemas.openxmlformats.org/spreadsheetml/2006/main">
  <authors>
    <author>BA17149</author>
  </authors>
  <commentList>
    <comment ref="B5" authorId="0">
      <text>
        <r>
          <rPr>
            <b/>
            <u/>
            <sz val="8"/>
            <color indexed="81"/>
            <rFont val="Tahoma"/>
            <family val="2"/>
          </rPr>
          <t>Cover Letter:</t>
        </r>
        <r>
          <rPr>
            <b/>
            <sz val="8"/>
            <color indexed="81"/>
            <rFont val="Tahoma"/>
            <family val="2"/>
          </rPr>
          <t xml:space="preserve">
Click to open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u/>
            <sz val="8"/>
            <color indexed="81"/>
            <rFont val="Tahoma"/>
            <family val="2"/>
          </rPr>
          <t>General Instructions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Click to open</t>
        </r>
      </text>
    </comment>
    <comment ref="B9" authorId="0">
      <text>
        <r>
          <rPr>
            <b/>
            <u/>
            <sz val="8"/>
            <color indexed="81"/>
            <rFont val="Tahoma"/>
            <family val="2"/>
          </rPr>
          <t>Step-by-step Procedure:
C</t>
        </r>
        <r>
          <rPr>
            <b/>
            <sz val="8"/>
            <color indexed="81"/>
            <rFont val="Tahoma"/>
            <family val="2"/>
          </rPr>
          <t>lick to open.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u/>
            <sz val="8"/>
            <color indexed="81"/>
            <rFont val="Tahoma"/>
            <family val="2"/>
          </rPr>
          <t>Depts/Divisions:
C</t>
        </r>
        <r>
          <rPr>
            <b/>
            <sz val="8"/>
            <color indexed="81"/>
            <rFont val="Tahoma"/>
            <family val="2"/>
          </rPr>
          <t>lick on dept/division name to go to worksheet.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2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<sst xmlns="http://schemas.openxmlformats.org/spreadsheetml/2006/main" count="1898" uniqueCount="126">
  <si>
    <t>RECORDS HOLDING REPORT</t>
  </si>
  <si>
    <t xml:space="preserve"> FY July 1, 2000  through  June 30,  2001</t>
  </si>
  <si>
    <t>SEE INSTRUCTIONS ON BACK</t>
  </si>
  <si>
    <t>Paper Record(s) Holdings</t>
  </si>
  <si>
    <t>II.   Records Created</t>
  </si>
  <si>
    <t>(+)</t>
  </si>
  <si>
    <t>III.  Records Destroyed</t>
  </si>
  <si>
    <t>( - )</t>
  </si>
  <si>
    <t>IV.  Records Transferred:</t>
  </si>
  <si>
    <t xml:space="preserve">Records Center                                                      </t>
  </si>
  <si>
    <t xml:space="preserve">Library &amp; Archives                                         </t>
  </si>
  <si>
    <t xml:space="preserve"> </t>
  </si>
  <si>
    <t xml:space="preserve">( - )    </t>
  </si>
  <si>
    <t>Other: (please specify) ______________________________</t>
  </si>
  <si>
    <t>Records Category/Description:</t>
  </si>
  <si>
    <t>Media:</t>
  </si>
  <si>
    <t>=</t>
  </si>
  <si>
    <t xml:space="preserve">    Totals</t>
  </si>
  <si>
    <t xml:space="preserve">I.      Paper   </t>
  </si>
  <si>
    <t xml:space="preserve">II     Cartridge &amp; Magnetic Tapes  </t>
  </si>
  <si>
    <t>III.   CD ROM</t>
  </si>
  <si>
    <t>IV.   Magnetic/Optical Disks</t>
  </si>
  <si>
    <t>V.     Microfilm</t>
  </si>
  <si>
    <t>VI.   Microfiche</t>
  </si>
  <si>
    <t>Microfilm – Number of Rolls Produced Annually:</t>
  </si>
  <si>
    <t xml:space="preserve">I. </t>
  </si>
  <si>
    <t>By Reporting Agency</t>
  </si>
  <si>
    <t>II.</t>
  </si>
  <si>
    <t>By Other State Agencies</t>
  </si>
  <si>
    <t>III.</t>
  </si>
  <si>
    <t>By Outside Vendors</t>
  </si>
  <si>
    <t>Total Rolls Produced</t>
  </si>
  <si>
    <t>Does your division store records in storage facilities other than the office or State Records Center?</t>
  </si>
  <si>
    <t>If YES, please provide the following information:</t>
  </si>
  <si>
    <t>Name and Address</t>
  </si>
  <si>
    <t xml:space="preserve">        RDA S836-1</t>
  </si>
  <si>
    <t>DEPARTMENT OF GENERAL SERVICES</t>
  </si>
  <si>
    <t>(Line I + II – III – IV = V)</t>
  </si>
  <si>
    <t>Cu. Ft.</t>
  </si>
  <si>
    <t xml:space="preserve">I.    Records on Hand July 1, 2000               </t>
  </si>
  <si>
    <t xml:space="preserve"> (beginning volume from previous year) </t>
  </si>
  <si>
    <t xml:space="preserve"> Inactive</t>
  </si>
  <si>
    <t xml:space="preserve"> Cu. Ft.</t>
  </si>
  <si>
    <t>Cart/Reel</t>
  </si>
  <si>
    <t xml:space="preserve">Phone:    </t>
  </si>
  <si>
    <t>RECORDS MANAGEMENT DIVISION</t>
  </si>
  <si>
    <t>Rolls</t>
  </si>
  <si>
    <t>Sheets</t>
  </si>
  <si>
    <t>Disks</t>
  </si>
  <si>
    <t>Cu. Ft</t>
  </si>
  <si>
    <t>GS-0704  (REV 5/01)</t>
  </si>
  <si>
    <t xml:space="preserve">County:  </t>
  </si>
  <si>
    <t>Allotment Code:</t>
  </si>
  <si>
    <t xml:space="preserve">    Active  </t>
  </si>
  <si>
    <t>+</t>
  </si>
  <si>
    <t xml:space="preserve">Yes   </t>
  </si>
  <si>
    <t xml:space="preserve">No </t>
  </si>
  <si>
    <t xml:space="preserve">   </t>
  </si>
  <si>
    <t>Volume</t>
  </si>
  <si>
    <t>Media Type</t>
  </si>
  <si>
    <t>Storage Facilities</t>
  </si>
  <si>
    <r>
      <t xml:space="preserve">V.   Records on hand </t>
    </r>
    <r>
      <rPr>
        <b/>
        <sz val="11"/>
        <rFont val="Arial"/>
        <family val="2"/>
      </rPr>
      <t>June 30, 2001</t>
    </r>
    <r>
      <rPr>
        <sz val="11"/>
        <rFont val="Arial"/>
        <family val="2"/>
      </rPr>
      <t xml:space="preserve">                                  </t>
    </r>
  </si>
  <si>
    <t xml:space="preserve">Department Name: </t>
  </si>
  <si>
    <t xml:space="preserve">Division Name:    </t>
  </si>
  <si>
    <t>Person Completing Form:</t>
  </si>
  <si>
    <t>Davidson</t>
  </si>
  <si>
    <t>Documentation Page</t>
  </si>
  <si>
    <t>Listing</t>
  </si>
  <si>
    <t>Description</t>
  </si>
  <si>
    <t>Comments</t>
  </si>
  <si>
    <t>Cover Letter</t>
  </si>
  <si>
    <t>Introductory letter from Records Management Division</t>
  </si>
  <si>
    <t>Click to open</t>
  </si>
  <si>
    <t>General Instructions</t>
  </si>
  <si>
    <t>General instructions for doing the holdings report</t>
  </si>
  <si>
    <t>Step-by-step procedure</t>
  </si>
  <si>
    <t>Specific instructions for the entering the data</t>
  </si>
  <si>
    <t>Departments/Divisions</t>
  </si>
  <si>
    <t>Double-click on division to get to specific spreadsheet</t>
  </si>
  <si>
    <t>These are listed in alphabetical order</t>
  </si>
  <si>
    <t>Agency Summary</t>
  </si>
  <si>
    <t>Yes</t>
  </si>
  <si>
    <t>Adminstration &amp; Grants</t>
  </si>
  <si>
    <t>Regulatory Services</t>
  </si>
  <si>
    <t>Market Development</t>
  </si>
  <si>
    <t>Forestry Davidson</t>
  </si>
  <si>
    <t>Forestry Dickson</t>
  </si>
  <si>
    <t>Forestry Greene</t>
  </si>
  <si>
    <t>Forestry Hamilton</t>
  </si>
  <si>
    <t>Forestry Henderson</t>
  </si>
  <si>
    <t>Forestry Knox</t>
  </si>
  <si>
    <t>Forestry Polk</t>
  </si>
  <si>
    <t>Forestry Putnam</t>
  </si>
  <si>
    <t>Agriculture</t>
  </si>
  <si>
    <t>SUMMARY</t>
  </si>
  <si>
    <t>Teddy Buckles</t>
  </si>
  <si>
    <t>615-837-5054</t>
  </si>
  <si>
    <t>Putnam</t>
  </si>
  <si>
    <t>Hamilton</t>
  </si>
  <si>
    <t>Dickson</t>
  </si>
  <si>
    <t>Greene</t>
  </si>
  <si>
    <t>Knox</t>
  </si>
  <si>
    <t>Administration and Grants</t>
  </si>
  <si>
    <t xml:space="preserve">        RDA SW05</t>
  </si>
  <si>
    <t xml:space="preserve">                  RDASW05</t>
  </si>
  <si>
    <t xml:space="preserve">            RDASW05</t>
  </si>
  <si>
    <t xml:space="preserve">              RDASW05</t>
  </si>
  <si>
    <t xml:space="preserve">               RDASW05</t>
  </si>
  <si>
    <t xml:space="preserve">                RDASW05</t>
  </si>
  <si>
    <t>Records Manager - Pennye Neal: Phone (615) 741-5739</t>
  </si>
  <si>
    <t xml:space="preserve"> FY July 1, 2011  through  June 30,  2012</t>
  </si>
  <si>
    <t xml:space="preserve">I.    Records on Hand July 1, 2011  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</si>
  <si>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  </t>
    </r>
  </si>
  <si>
    <t>GS-0704  (REV8/12)</t>
  </si>
  <si>
    <t xml:space="preserve"> FY July 1, 2011 through  June 30,  2012</t>
  </si>
  <si>
    <t xml:space="preserve">I.    Records on Hand July 1, 2011   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</si>
  <si>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</t>
    </r>
  </si>
  <si>
    <t>GS-0704  (REV 8/12)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</si>
  <si>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 </t>
    </r>
  </si>
  <si>
    <t xml:space="preserve">I.    Records on Hand July 1, 2011 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</si>
  <si>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</t>
    </r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</si>
  <si>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</t>
    </r>
  </si>
  <si>
    <t xml:space="preserve">I.    Records on Hand July 1, 2011            </t>
  </si>
  <si>
    <t xml:space="preserve"> FY July 1, 2011   through  June 30,  2012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</si>
  <si>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</t>
    </r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</si>
  <si>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</t>
    </r>
  </si>
</sst>
</file>

<file path=xl/styles.xml><?xml version="1.0" encoding="utf-8"?>
<styleSheet xmlns="http://schemas.openxmlformats.org/spreadsheetml/2006/main">
  <numFmts count="3">
    <numFmt numFmtId="164" formatCode="[&lt;=9999999]###\-####;\(###\)\ ###\-####"/>
    <numFmt numFmtId="165" formatCode="#,##0;[Red]#,##0"/>
    <numFmt numFmtId="166" formatCode="0;[Red]0"/>
  </numFmts>
  <fonts count="15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1" fontId="5" fillId="0" borderId="1" xfId="0" applyNumberFormat="1" applyFont="1" applyBorder="1"/>
    <xf numFmtId="0" fontId="5" fillId="0" borderId="2" xfId="0" applyFont="1" applyBorder="1"/>
    <xf numFmtId="0" fontId="5" fillId="0" borderId="0" xfId="0" applyFont="1" applyAlignment="1">
      <alignment horizontal="right"/>
    </xf>
    <xf numFmtId="0" fontId="8" fillId="0" borderId="2" xfId="0" applyFont="1" applyBorder="1"/>
    <xf numFmtId="0" fontId="0" fillId="0" borderId="2" xfId="0" applyBorder="1"/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2" borderId="1" xfId="0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0" borderId="0" xfId="0" applyFont="1" applyBorder="1" applyProtection="1"/>
    <xf numFmtId="0" fontId="0" fillId="2" borderId="3" xfId="0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5" fillId="2" borderId="2" xfId="0" applyFont="1" applyFill="1" applyBorder="1"/>
    <xf numFmtId="0" fontId="0" fillId="2" borderId="2" xfId="0" applyFill="1" applyBorder="1"/>
    <xf numFmtId="3" fontId="5" fillId="0" borderId="1" xfId="0" applyNumberFormat="1" applyFont="1" applyBorder="1" applyProtection="1">
      <protection hidden="1"/>
    </xf>
    <xf numFmtId="3" fontId="8" fillId="0" borderId="2" xfId="0" applyNumberFormat="1" applyFont="1" applyBorder="1" applyProtection="1">
      <protection hidden="1"/>
    </xf>
    <xf numFmtId="3" fontId="5" fillId="2" borderId="1" xfId="0" applyNumberFormat="1" applyFont="1" applyFill="1" applyBorder="1" applyProtection="1">
      <protection hidden="1"/>
    </xf>
    <xf numFmtId="3" fontId="5" fillId="2" borderId="1" xfId="0" applyNumberFormat="1" applyFont="1" applyFill="1" applyBorder="1" applyProtection="1">
      <protection locked="0" hidden="1"/>
    </xf>
    <xf numFmtId="3" fontId="5" fillId="2" borderId="4" xfId="0" applyNumberFormat="1" applyFont="1" applyFill="1" applyBorder="1" applyProtection="1">
      <protection locked="0" hidden="1"/>
    </xf>
    <xf numFmtId="3" fontId="6" fillId="2" borderId="1" xfId="0" applyNumberFormat="1" applyFont="1" applyFill="1" applyBorder="1" applyProtection="1">
      <protection locked="0" hidden="1"/>
    </xf>
    <xf numFmtId="3" fontId="0" fillId="0" borderId="0" xfId="0" applyNumberFormat="1" applyProtection="1">
      <protection hidden="1"/>
    </xf>
    <xf numFmtId="3" fontId="8" fillId="3" borderId="1" xfId="0" applyNumberFormat="1" applyFont="1" applyFill="1" applyBorder="1" applyProtection="1">
      <protection hidden="1"/>
    </xf>
    <xf numFmtId="3" fontId="5" fillId="0" borderId="1" xfId="0" applyNumberFormat="1" applyFont="1" applyFill="1" applyBorder="1" applyProtection="1"/>
    <xf numFmtId="0" fontId="5" fillId="0" borderId="1" xfId="0" applyFont="1" applyFill="1" applyBorder="1" applyProtection="1"/>
    <xf numFmtId="0" fontId="13" fillId="0" borderId="3" xfId="2" applyFont="1" applyBorder="1"/>
    <xf numFmtId="0" fontId="13" fillId="0" borderId="5" xfId="2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9" xfId="1" applyBorder="1" applyAlignment="1" applyProtection="1">
      <alignment vertical="top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10" fillId="0" borderId="12" xfId="1" applyBorder="1" applyAlignment="1" applyProtection="1">
      <alignment vertical="top"/>
    </xf>
    <xf numFmtId="0" fontId="0" fillId="0" borderId="13" xfId="0" applyBorder="1" applyAlignment="1">
      <alignment wrapText="1"/>
    </xf>
    <xf numFmtId="0" fontId="0" fillId="0" borderId="9" xfId="0" applyBorder="1" applyAlignment="1">
      <alignment vertical="top"/>
    </xf>
    <xf numFmtId="0" fontId="0" fillId="0" borderId="10" xfId="0" applyBorder="1"/>
    <xf numFmtId="0" fontId="10" fillId="0" borderId="6" xfId="1" applyBorder="1" applyAlignment="1" applyProtection="1">
      <alignment vertical="top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4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0" xfId="0" applyBorder="1"/>
    <xf numFmtId="0" fontId="0" fillId="0" borderId="16" xfId="0" applyBorder="1"/>
    <xf numFmtId="0" fontId="0" fillId="2" borderId="8" xfId="0" applyFill="1" applyBorder="1"/>
    <xf numFmtId="0" fontId="1" fillId="2" borderId="17" xfId="0" applyFont="1" applyFill="1" applyBorder="1"/>
    <xf numFmtId="0" fontId="10" fillId="0" borderId="13" xfId="1" applyBorder="1" applyAlignment="1" applyProtection="1"/>
    <xf numFmtId="0" fontId="10" fillId="0" borderId="13" xfId="1" applyFill="1" applyBorder="1" applyAlignment="1" applyProtection="1">
      <protection locked="0"/>
    </xf>
    <xf numFmtId="0" fontId="10" fillId="0" borderId="18" xfId="1" applyFill="1" applyBorder="1" applyAlignment="1" applyProtection="1">
      <protection locked="0"/>
    </xf>
    <xf numFmtId="0" fontId="10" fillId="0" borderId="18" xfId="1" applyBorder="1" applyAlignment="1" applyProtection="1"/>
    <xf numFmtId="3" fontId="5" fillId="2" borderId="1" xfId="0" applyNumberFormat="1" applyFont="1" applyFill="1" applyBorder="1" applyProtection="1">
      <protection locked="0"/>
    </xf>
    <xf numFmtId="3" fontId="5" fillId="0" borderId="1" xfId="0" applyNumberFormat="1" applyFont="1" applyFill="1" applyBorder="1" applyProtection="1">
      <protection hidden="1"/>
    </xf>
    <xf numFmtId="2" fontId="5" fillId="2" borderId="1" xfId="0" applyNumberFormat="1" applyFont="1" applyFill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6" fontId="1" fillId="3" borderId="0" xfId="0" applyNumberFormat="1" applyFont="1" applyFill="1"/>
    <xf numFmtId="0" fontId="12" fillId="2" borderId="2" xfId="0" applyFont="1" applyFill="1" applyBorder="1" applyAlignment="1">
      <alignment horizontal="center"/>
    </xf>
    <xf numFmtId="0" fontId="10" fillId="0" borderId="0" xfId="1" applyAlignment="1" applyProtection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COST-02-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Office\BA17R\BILL\BILL\REPORTS\CST-SYS\COST02-3\FINAL\SOURCE%20REPORT\COST-02-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ST-ALLOC."/>
      <sheetName val="SOURCE DATA"/>
      <sheetName val="AGENCY-EXPENSES"/>
      <sheetName val="OBJECT CODE EXP."/>
      <sheetName val="EQUIP. &amp; DEPREC."/>
      <sheetName val="5YR COM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2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3.doc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2:E61"/>
  <sheetViews>
    <sheetView showGridLines="0" workbookViewId="0">
      <selection activeCell="B15" sqref="B15"/>
    </sheetView>
  </sheetViews>
  <sheetFormatPr defaultRowHeight="12.75"/>
  <cols>
    <col min="2" max="2" width="23.85546875" customWidth="1"/>
    <col min="3" max="3" width="27.7109375" customWidth="1"/>
    <col min="4" max="4" width="21.85546875" customWidth="1"/>
  </cols>
  <sheetData>
    <row r="2" spans="2:4" ht="18.75" thickBot="1">
      <c r="B2" s="77" t="s">
        <v>66</v>
      </c>
      <c r="C2" s="77"/>
      <c r="D2" s="77"/>
    </row>
    <row r="3" spans="2:4" ht="16.5" thickBot="1">
      <c r="B3" s="43" t="s">
        <v>67</v>
      </c>
      <c r="C3" s="44" t="s">
        <v>68</v>
      </c>
      <c r="D3" s="43" t="s">
        <v>69</v>
      </c>
    </row>
    <row r="4" spans="2:4">
      <c r="B4" s="45"/>
      <c r="C4" s="46"/>
      <c r="D4" s="47"/>
    </row>
    <row r="5" spans="2:4" ht="26.25" thickBot="1">
      <c r="B5" s="48" t="s">
        <v>70</v>
      </c>
      <c r="C5" s="49" t="s">
        <v>71</v>
      </c>
      <c r="D5" s="50" t="s">
        <v>72</v>
      </c>
    </row>
    <row r="6" spans="2:4">
      <c r="B6" s="51"/>
      <c r="C6" s="46"/>
      <c r="D6" s="52"/>
    </row>
    <row r="7" spans="2:4" ht="26.25" thickBot="1">
      <c r="B7" s="53" t="s">
        <v>73</v>
      </c>
      <c r="C7" s="54" t="s">
        <v>74</v>
      </c>
      <c r="D7" s="50" t="s">
        <v>72</v>
      </c>
    </row>
    <row r="8" spans="2:4" ht="13.5" thickBot="1">
      <c r="B8" s="55"/>
      <c r="C8" s="56"/>
      <c r="D8" s="50"/>
    </row>
    <row r="9" spans="2:4" ht="26.25" thickBot="1">
      <c r="B9" s="57" t="s">
        <v>75</v>
      </c>
      <c r="C9" s="58" t="s">
        <v>76</v>
      </c>
      <c r="D9" s="50" t="s">
        <v>72</v>
      </c>
    </row>
    <row r="10" spans="2:4" ht="13.5" thickBot="1">
      <c r="B10" s="59"/>
      <c r="C10" s="56"/>
      <c r="D10" s="60"/>
    </row>
    <row r="11" spans="2:4" ht="26.25" thickBot="1">
      <c r="B11" s="61" t="s">
        <v>77</v>
      </c>
      <c r="C11" s="62" t="s">
        <v>78</v>
      </c>
      <c r="D11" s="63" t="s">
        <v>79</v>
      </c>
    </row>
    <row r="12" spans="2:4">
      <c r="B12" s="46"/>
      <c r="C12" s="67" t="s">
        <v>109</v>
      </c>
      <c r="D12" s="66"/>
    </row>
    <row r="13" spans="2:4">
      <c r="B13" s="68" t="s">
        <v>80</v>
      </c>
      <c r="C13" s="64"/>
      <c r="D13" s="65"/>
    </row>
    <row r="14" spans="2:4">
      <c r="B14" s="69" t="s">
        <v>82</v>
      </c>
      <c r="C14" s="64"/>
      <c r="D14" s="65"/>
    </row>
    <row r="15" spans="2:4">
      <c r="B15" s="70" t="s">
        <v>83</v>
      </c>
      <c r="C15" s="64"/>
      <c r="D15" s="65"/>
    </row>
    <row r="16" spans="2:4">
      <c r="B16" s="70" t="s">
        <v>84</v>
      </c>
      <c r="C16" s="64"/>
      <c r="D16" s="65"/>
    </row>
    <row r="17" spans="2:4">
      <c r="B17" s="70"/>
      <c r="C17" s="64"/>
      <c r="D17" s="65"/>
    </row>
    <row r="18" spans="2:4">
      <c r="B18" s="71" t="s">
        <v>85</v>
      </c>
      <c r="C18" s="64"/>
      <c r="D18" s="65"/>
    </row>
    <row r="19" spans="2:4">
      <c r="B19" s="70" t="s">
        <v>86</v>
      </c>
      <c r="C19" s="64"/>
      <c r="D19" s="65"/>
    </row>
    <row r="20" spans="2:4">
      <c r="B20" s="70" t="s">
        <v>87</v>
      </c>
      <c r="C20" s="64"/>
      <c r="D20" s="65"/>
    </row>
    <row r="21" spans="2:4">
      <c r="B21" s="70" t="s">
        <v>88</v>
      </c>
      <c r="C21" s="64"/>
      <c r="D21" s="65"/>
    </row>
    <row r="22" spans="2:4">
      <c r="B22" s="70" t="s">
        <v>89</v>
      </c>
      <c r="C22" s="64"/>
      <c r="D22" s="65"/>
    </row>
    <row r="23" spans="2:4">
      <c r="B23" s="70" t="s">
        <v>90</v>
      </c>
      <c r="C23" s="64"/>
      <c r="D23" s="65"/>
    </row>
    <row r="24" spans="2:4">
      <c r="B24" s="70" t="s">
        <v>91</v>
      </c>
      <c r="C24" s="64"/>
      <c r="D24" s="65"/>
    </row>
    <row r="25" spans="2:4">
      <c r="B25" s="70" t="s">
        <v>92</v>
      </c>
      <c r="C25" s="64"/>
      <c r="D25" s="65"/>
    </row>
    <row r="26" spans="2:4">
      <c r="B26" s="70"/>
      <c r="C26" s="64"/>
      <c r="D26" s="65"/>
    </row>
    <row r="27" spans="2:4">
      <c r="B27" s="70"/>
      <c r="C27" s="64"/>
      <c r="D27" s="65"/>
    </row>
    <row r="28" spans="2:4">
      <c r="B28" s="70"/>
      <c r="C28" s="64"/>
      <c r="D28" s="65"/>
    </row>
    <row r="29" spans="2:4">
      <c r="B29" s="68"/>
      <c r="C29" s="64"/>
      <c r="D29" s="65"/>
    </row>
    <row r="30" spans="2:4" ht="13.5" thickBot="1">
      <c r="B30" s="56"/>
      <c r="C30" s="16"/>
      <c r="D30" s="60"/>
    </row>
    <row r="37" spans="1:5">
      <c r="A37" s="64"/>
      <c r="B37" s="64"/>
      <c r="C37" s="64"/>
      <c r="D37" s="64"/>
      <c r="E37" s="64"/>
    </row>
    <row r="38" spans="1:5">
      <c r="A38" s="64"/>
      <c r="B38" s="64"/>
      <c r="C38" s="64"/>
      <c r="D38" s="64"/>
      <c r="E38" s="64"/>
    </row>
    <row r="39" spans="1:5">
      <c r="B39" s="64"/>
      <c r="C39" s="64"/>
      <c r="D39" s="64"/>
    </row>
    <row r="40" spans="1:5">
      <c r="B40" s="64"/>
      <c r="C40" s="64"/>
      <c r="D40" s="64"/>
    </row>
    <row r="41" spans="1:5">
      <c r="B41" s="64"/>
      <c r="C41" s="64"/>
      <c r="D41" s="64"/>
    </row>
    <row r="42" spans="1:5">
      <c r="B42" s="64"/>
      <c r="C42" s="64"/>
      <c r="D42" s="64"/>
    </row>
    <row r="43" spans="1:5">
      <c r="B43" s="64"/>
      <c r="C43" s="64"/>
      <c r="D43" s="64"/>
    </row>
    <row r="44" spans="1:5">
      <c r="B44" s="64"/>
      <c r="C44" s="64"/>
      <c r="D44" s="64"/>
    </row>
    <row r="45" spans="1:5">
      <c r="A45" s="64"/>
      <c r="B45" s="64"/>
      <c r="C45" s="64"/>
      <c r="D45" s="64"/>
      <c r="E45" s="64"/>
    </row>
    <row r="46" spans="1:5">
      <c r="A46" s="64"/>
      <c r="B46" s="64"/>
      <c r="C46" s="64"/>
      <c r="D46" s="64"/>
      <c r="E46" s="64"/>
    </row>
    <row r="47" spans="1:5">
      <c r="A47" s="64"/>
      <c r="B47" s="64"/>
      <c r="C47" s="64"/>
      <c r="D47" s="64"/>
      <c r="E47" s="64"/>
    </row>
    <row r="48" spans="1:5">
      <c r="A48" s="64"/>
      <c r="B48" s="64"/>
      <c r="C48" s="64"/>
      <c r="D48" s="64"/>
      <c r="E48" s="64"/>
    </row>
    <row r="49" spans="1:5">
      <c r="A49" s="64"/>
      <c r="B49" s="64"/>
      <c r="C49" s="64"/>
      <c r="D49" s="64"/>
      <c r="E49" s="64"/>
    </row>
    <row r="50" spans="1:5">
      <c r="A50" s="64"/>
      <c r="B50" s="64"/>
      <c r="C50" s="64"/>
      <c r="D50" s="64"/>
      <c r="E50" s="64"/>
    </row>
    <row r="51" spans="1:5">
      <c r="A51" s="64"/>
      <c r="B51" s="64"/>
      <c r="C51" s="64"/>
      <c r="D51" s="64"/>
      <c r="E51" s="64"/>
    </row>
    <row r="52" spans="1:5">
      <c r="A52" s="64"/>
      <c r="B52" s="64"/>
      <c r="C52" s="64"/>
      <c r="D52" s="64"/>
      <c r="E52" s="64"/>
    </row>
    <row r="53" spans="1:5">
      <c r="A53" s="64"/>
      <c r="B53" s="64"/>
      <c r="C53" s="64"/>
      <c r="D53" s="64"/>
      <c r="E53" s="64"/>
    </row>
    <row r="54" spans="1:5">
      <c r="A54" s="64"/>
      <c r="B54" s="64"/>
      <c r="C54" s="64"/>
      <c r="D54" s="64"/>
      <c r="E54" s="64"/>
    </row>
    <row r="55" spans="1:5">
      <c r="A55" s="64"/>
      <c r="B55" s="64"/>
      <c r="C55" s="64"/>
      <c r="D55" s="64"/>
      <c r="E55" s="64"/>
    </row>
    <row r="56" spans="1:5">
      <c r="A56" s="64"/>
      <c r="B56" s="64"/>
      <c r="C56" s="64"/>
      <c r="D56" s="64"/>
      <c r="E56" s="64"/>
    </row>
    <row r="57" spans="1:5">
      <c r="A57" s="64"/>
      <c r="B57" s="64"/>
      <c r="C57" s="64"/>
      <c r="D57" s="64"/>
      <c r="E57" s="64"/>
    </row>
    <row r="58" spans="1:5">
      <c r="A58" s="64"/>
      <c r="B58" s="64"/>
      <c r="C58" s="64"/>
      <c r="D58" s="64"/>
      <c r="E58" s="64"/>
    </row>
    <row r="59" spans="1:5">
      <c r="A59" s="64"/>
      <c r="B59" s="64"/>
      <c r="C59" s="64"/>
      <c r="D59" s="64"/>
      <c r="E59" s="64"/>
    </row>
    <row r="60" spans="1:5">
      <c r="A60" s="64"/>
      <c r="B60" s="64"/>
      <c r="C60" s="64"/>
      <c r="D60" s="64"/>
      <c r="E60" s="64"/>
    </row>
    <row r="61" spans="1:5">
      <c r="A61" s="64"/>
      <c r="B61" s="64"/>
      <c r="C61" s="64"/>
      <c r="D61" s="64"/>
      <c r="E61" s="64"/>
    </row>
  </sheetData>
  <mergeCells count="1">
    <mergeCell ref="B2:D2"/>
  </mergeCells>
  <phoneticPr fontId="14" type="noConversion"/>
  <hyperlinks>
    <hyperlink ref="B5" location="CoverLetter!A1" display="CoverLetter!A1"/>
    <hyperlink ref="B7" location="GeneralInstructions!A1" display="GeneralInstructions!A1"/>
    <hyperlink ref="B9" location="StepbyStep...!A1" display="StepbyStep...!A1"/>
    <hyperlink ref="B14" location="'Adminstration &amp; Grants'!A1" display="Adminstration &amp; Grants"/>
    <hyperlink ref="B13" location="'Agency Summary'!A1" display="'Agency Summary'!A1"/>
    <hyperlink ref="B15" location="'Regulatory Services'!A1" display="Regulatory Services"/>
    <hyperlink ref="B16" location="'Market Development'!A1" display="Market Development"/>
    <hyperlink ref="B20" location="'Forestry Greene'!A1" display="Forestry Greene"/>
    <hyperlink ref="B21" location="'Forestry Hamilton'!A1" display="Forestry Hamilton"/>
    <hyperlink ref="B23" location="'Forestry Knox'!A1" display="Forestry Knox"/>
    <hyperlink ref="B24" location="'Forestry Polk'!A1" display="Forestry Polk"/>
    <hyperlink ref="B25" location="'Forestry Putnam'!A1" display="Forestry Putnam"/>
    <hyperlink ref="B19" location="'Forestry Dickson'!A1" display="Forestry Dickson"/>
    <hyperlink ref="B22" location="'Forestry Henderson'!A1" display="Forestry Henderson"/>
    <hyperlink ref="B18" location="'Forestry Davidson'!A1" display="Forestry Davidson"/>
  </hyperlinks>
  <pageMargins left="0.75" right="0.75" top="1" bottom="1" header="0.5" footer="0.5"/>
  <pageSetup orientation="portrait" horizontalDpi="1200" r:id="rId1"/>
  <headerFooter alignWithMargins="0">
    <oddHeader>&amp;C&amp;"Arial,Bold"&amp;12Documentation Page for Record Holdings Report 2009/2010
DOA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4:M71"/>
  <sheetViews>
    <sheetView showGridLines="0" topLeftCell="A7" zoomScale="75" workbookViewId="0">
      <selection activeCell="S24" sqref="S24"/>
    </sheetView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86</v>
      </c>
      <c r="E15" s="17"/>
      <c r="F15" s="17"/>
      <c r="G15" s="17"/>
      <c r="H15" s="17"/>
      <c r="I15" s="2" t="s">
        <v>51</v>
      </c>
      <c r="J15" s="20" t="s">
        <v>99</v>
      </c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115</v>
      </c>
      <c r="D20" s="2"/>
      <c r="E20" s="2"/>
      <c r="F20" s="2"/>
      <c r="G20" s="2" t="s">
        <v>40</v>
      </c>
      <c r="H20" s="2"/>
      <c r="I20" s="2"/>
      <c r="K20" s="40">
        <v>21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7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6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121</v>
      </c>
      <c r="D31" s="2"/>
      <c r="E31" s="2"/>
      <c r="F31" s="2"/>
      <c r="G31" s="2"/>
      <c r="H31" s="2"/>
      <c r="I31" s="2"/>
      <c r="K31" s="15">
        <f>SUM(K20+K22-K24-K27-K28-K29)</f>
        <v>22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22</v>
      </c>
      <c r="G36" s="2"/>
      <c r="H36" s="20"/>
      <c r="I36" s="2"/>
      <c r="K36" s="12">
        <f>K31</f>
        <v>22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108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438" count="2">
    <dataValidation type="whole" operator="greaterThanOrEqual" allowBlank="1" showInputMessage="1" showErrorMessage="1" error="INVALID ENTRY! PLEASE TRY AGAIN...WHOLE NUMBERS ONLY." prompt="NO DECIMALS ALLOWED! " sqref="K22 K24 K27:K29 K20 H36 F38 F40 F42 F44 F46 H38 H40 H42 H44 H46 K50 K52 K54 K66 K68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4:M71"/>
  <sheetViews>
    <sheetView showGridLines="0" topLeftCell="A7" zoomScale="75" workbookViewId="0">
      <selection activeCell="V26" sqref="V26"/>
    </sheetView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89</v>
      </c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122</v>
      </c>
      <c r="D20" s="2"/>
      <c r="E20" s="2"/>
      <c r="F20" s="2"/>
      <c r="G20" s="2" t="s">
        <v>40</v>
      </c>
      <c r="H20" s="2"/>
      <c r="I20" s="2"/>
      <c r="K20" s="40">
        <v>21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6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6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118</v>
      </c>
      <c r="D31" s="2"/>
      <c r="E31" s="2"/>
      <c r="F31" s="2"/>
      <c r="G31" s="2"/>
      <c r="H31" s="2"/>
      <c r="I31" s="2"/>
      <c r="K31" s="15">
        <f>SUM(K20+K22-K24-K27-K28-K29)</f>
        <v>21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21</v>
      </c>
      <c r="G36" s="2"/>
      <c r="H36" s="20"/>
      <c r="I36" s="2"/>
      <c r="K36" s="12">
        <f>K31</f>
        <v>21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106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466" count="3">
    <dataValidation type="whole" operator="greaterThanOrEqual" allowBlank="1" showInputMessage="1" showErrorMessage="1" error="INVALID ENTRY! PLEASE TRY AGAIN...WHOLE NUMBERS ONLY." prompt="NO DECIMALS ALLOWED! " sqref="K22 K24 K27:K29 K68 H36 F38 F40 F42 F44 F46 H38 H40 H42 H44 H46 K50 K52 K54 K66">
      <formula1>0</formula1>
    </dataValidation>
    <dataValidation type="whole" operator="greaterThanOrEqual" allowBlank="1" showInputMessage="1" showErrorMessage="1" error="INVALID ENTRY! PLEASE TRY AGAIN...WHOLE NUMBERS ONLY." prompt="NO DECIMALS ALLOWED!  " sqref="K20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4:M71"/>
  <sheetViews>
    <sheetView showGridLines="0" topLeftCell="A7" zoomScale="75" workbookViewId="0">
      <selection activeCell="S22" sqref="S22:S23"/>
    </sheetView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123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87</v>
      </c>
      <c r="E15" s="17"/>
      <c r="F15" s="17"/>
      <c r="G15" s="17"/>
      <c r="H15" s="17"/>
      <c r="I15" s="2" t="s">
        <v>51</v>
      </c>
      <c r="J15" s="20" t="s">
        <v>100</v>
      </c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119</v>
      </c>
      <c r="D20" s="2"/>
      <c r="E20" s="2"/>
      <c r="F20" s="2"/>
      <c r="G20" s="2" t="s">
        <v>40</v>
      </c>
      <c r="H20" s="2"/>
      <c r="I20" s="2"/>
      <c r="K20" s="40">
        <v>23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6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5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124</v>
      </c>
      <c r="D31" s="2"/>
      <c r="E31" s="2"/>
      <c r="F31" s="2"/>
      <c r="G31" s="2"/>
      <c r="H31" s="2"/>
      <c r="I31" s="2"/>
      <c r="K31" s="15">
        <f>SUM(K20+K22-K24-K27-K28-K29)</f>
        <v>24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24</v>
      </c>
      <c r="G36" s="2"/>
      <c r="H36" s="20"/>
      <c r="I36" s="2"/>
      <c r="K36" s="12">
        <f>K31</f>
        <v>24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108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466" count="3">
    <dataValidation type="whole" operator="greaterThanOrEqual" allowBlank="1" showInputMessage="1" showErrorMessage="1" error="INVALID ENTRY! PLEASE TRY AGAIN...WHOLE NUMBERS ONLY." prompt="NO DECIMALS ALLOWED!" sqref="K22 K24 K27:K29 K68 H36 F38 F40 F42 F44 F46 H38 H40 H42 H44 H46 K50 K52 K54 K66">
      <formula1>0</formula1>
    </dataValidation>
    <dataValidation type="whole" operator="greaterThanOrEqual" allowBlank="1" showInputMessage="1" showErrorMessage="1" error="INVALID ENTRY! PLEASE TRY AGAIN...WHOLE NUMBERS ONLY." prompt="NO DECIMALS ALLOWED! " sqref="K20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4:M71"/>
  <sheetViews>
    <sheetView showGridLines="0" zoomScale="75" workbookViewId="0"/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325.05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83</v>
      </c>
      <c r="E15" s="17"/>
      <c r="F15" s="17"/>
      <c r="G15" s="17"/>
      <c r="H15" s="17"/>
      <c r="I15" s="2" t="s">
        <v>51</v>
      </c>
      <c r="J15" s="20" t="s">
        <v>65</v>
      </c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119</v>
      </c>
      <c r="D20" s="2"/>
      <c r="E20" s="2"/>
      <c r="F20" s="2"/>
      <c r="G20" s="2" t="s">
        <v>40</v>
      </c>
      <c r="H20" s="2"/>
      <c r="I20" s="2"/>
      <c r="K20" s="40">
        <v>1353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160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149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118</v>
      </c>
      <c r="D31" s="2"/>
      <c r="E31" s="2"/>
      <c r="F31" s="2"/>
      <c r="G31" s="2"/>
      <c r="H31" s="2"/>
      <c r="I31" s="2"/>
      <c r="K31" s="15">
        <f>SUM(K20+K22-K24-K27-K28-K29)</f>
        <v>1364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1364</v>
      </c>
      <c r="G36" s="2"/>
      <c r="H36" s="20"/>
      <c r="I36" s="2"/>
      <c r="K36" s="12">
        <f>K31</f>
        <v>1364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107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532" yWindow="279" count="2">
    <dataValidation type="whole" operator="greaterThanOrEqual" allowBlank="1" showInputMessage="1" showErrorMessage="1" error="INVALID ENTRY! PLEASE TRY AGAIN...WHOLE NUMBERS ONLY." prompt="NO DECIMALS ALLOWED! " sqref="K22 K24 K27:K29 K20 H36 F38 F40 F42 F44 F46 H38 H40 H42 H44 H46 K50 K52 K54 K66 K68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4:M71"/>
  <sheetViews>
    <sheetView showGridLines="0" topLeftCell="A4" zoomScale="75" workbookViewId="0">
      <selection activeCell="V25" sqref="V25"/>
    </sheetView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90</v>
      </c>
      <c r="E15" s="17"/>
      <c r="F15" s="17"/>
      <c r="G15" s="17"/>
      <c r="H15" s="17"/>
      <c r="I15" s="2" t="s">
        <v>51</v>
      </c>
      <c r="J15" s="20" t="s">
        <v>101</v>
      </c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122</v>
      </c>
      <c r="D20" s="2"/>
      <c r="E20" s="2"/>
      <c r="F20" s="2"/>
      <c r="G20" s="2" t="s">
        <v>40</v>
      </c>
      <c r="H20" s="2"/>
      <c r="I20" s="2"/>
      <c r="K20" s="40">
        <v>22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7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6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124</v>
      </c>
      <c r="D31" s="2"/>
      <c r="E31" s="2"/>
      <c r="F31" s="2"/>
      <c r="G31" s="2"/>
      <c r="H31" s="2"/>
      <c r="I31" s="2"/>
      <c r="K31" s="15">
        <f>SUM(K20+K22-K24-K27-K28-K29)</f>
        <v>23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23</v>
      </c>
      <c r="G36" s="2"/>
      <c r="H36" s="20"/>
      <c r="I36" s="2"/>
      <c r="K36" s="12">
        <f>K31</f>
        <v>23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108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396" count="3">
    <dataValidation type="whole" operator="greaterThanOrEqual" allowBlank="1" showInputMessage="1" showErrorMessage="1" error="INVALID ENTRY! PLEASE TRY AGAIN...WHOLE NUMBERS ONLY." prompt="NO DECIMALS ALLOWED! " sqref="K22 K24 K27:K29 K68 H36 F38 F40 F42 F44 F46 H38 H40 H42 H44 H46 K50 K52 K54 K66">
      <formula1>0</formula1>
    </dataValidation>
    <dataValidation type="whole" operator="greaterThanOrEqual" allowBlank="1" showInputMessage="1" showErrorMessage="1" error=" INVALID ENTRY! PLEASE TRY AGAIN...WHOLE NUMBERS ONLY." prompt="NO DECIMALS ALLOWED!  " sqref="K20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4:M71"/>
  <sheetViews>
    <sheetView showGridLines="0" zoomScale="75" workbookViewId="0"/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325.01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102</v>
      </c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115</v>
      </c>
      <c r="D20" s="2"/>
      <c r="E20" s="2"/>
      <c r="F20" s="2"/>
      <c r="G20" s="2" t="s">
        <v>40</v>
      </c>
      <c r="H20" s="2"/>
      <c r="I20" s="2"/>
      <c r="K20" s="40">
        <v>615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115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106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116</v>
      </c>
      <c r="D31" s="2"/>
      <c r="E31" s="2"/>
      <c r="F31" s="2"/>
      <c r="G31" s="2"/>
      <c r="H31" s="2"/>
      <c r="I31" s="2"/>
      <c r="K31" s="15">
        <f>SUM(K20+K22-K24-K27-K28-K29)</f>
        <v>624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624</v>
      </c>
      <c r="G36" s="2"/>
      <c r="H36" s="20"/>
      <c r="I36" s="2"/>
      <c r="K36" s="12">
        <f>K31</f>
        <v>624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108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BCA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424" count="2">
    <dataValidation type="whole" operator="greaterThanOrEqual" allowBlank="1" showInputMessage="1" showErrorMessage="1" error="INVALID ENTRY! PLEASE TRY AGAIN...WHOLE NUMBERS ONLY." prompt="NO DECIMALS ALLOWED!" sqref="K22 K24 K27:K29 K20 H36 F38 F40 F42 F44 F46 H38 H40 H42 H44 H46 K50 K52 K54 K66 K68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4:M71"/>
  <sheetViews>
    <sheetView showGridLines="0" topLeftCell="B17" zoomScale="75" workbookViewId="0">
      <selection activeCell="O31" sqref="O31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85</v>
      </c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115</v>
      </c>
      <c r="D20" s="2"/>
      <c r="E20" s="2"/>
      <c r="F20" s="2"/>
      <c r="G20" s="2" t="s">
        <v>40</v>
      </c>
      <c r="H20" s="2"/>
      <c r="I20" s="2"/>
      <c r="K20" s="76">
        <v>328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80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75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125</v>
      </c>
      <c r="D31" s="2"/>
      <c r="E31" s="2"/>
      <c r="F31" s="2"/>
      <c r="G31" s="2"/>
      <c r="H31" s="2"/>
      <c r="I31" s="2"/>
      <c r="K31" s="75">
        <f>SUM(K20+K22-K24-K27-K28-K29)</f>
        <v>333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333</v>
      </c>
      <c r="G36" s="2"/>
      <c r="H36" s="20"/>
      <c r="I36" s="2"/>
      <c r="K36" s="12">
        <f>K31</f>
        <v>333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108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381" count="2">
    <dataValidation type="whole" operator="greaterThanOrEqual" allowBlank="1" showInputMessage="1" showErrorMessage="1" error="INVALID ENTRY! PLEASE TRY AGAIN...WHOLE NUMBERS ONLY." prompt="NO DECIMALS ALLOWED!" sqref="K22 K24 K27:K29 K68 H36 F38 F40 F42 F44 F46 H38 H40 H42 H44 H46 K50 K52 K54 K66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"/>
  <sheetViews>
    <sheetView showGridLines="0" zoomScaleNormal="100" workbookViewId="0"/>
  </sheetViews>
  <sheetFormatPr defaultRowHeight="12.75"/>
  <sheetData/>
  <sheetProtection password="C739" sheet="1" objects="1" scenarios="1"/>
  <phoneticPr fontId="14" type="noConversion"/>
  <pageMargins left="0.75" right="0.75" top="1" bottom="1" header="0.5" footer="0.5"/>
  <pageSetup scale="70" orientation="portrait" horizontalDpi="1200" r:id="rId1"/>
  <headerFooter alignWithMargins="0"/>
  <legacyDrawing r:id="rId2"/>
  <oleObjects>
    <oleObject progId="Document" shapeId="25608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4:M71"/>
  <sheetViews>
    <sheetView showGridLines="0" workbookViewId="0">
      <selection activeCell="K20" sqref="K20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/>
      <c r="E13" s="17"/>
      <c r="F13" s="17"/>
      <c r="G13" s="17"/>
      <c r="H13" s="17"/>
      <c r="I13" s="2" t="s">
        <v>52</v>
      </c>
      <c r="J13" s="2"/>
      <c r="K13" s="20"/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/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4.25">
      <c r="B20" s="2" t="s">
        <v>39</v>
      </c>
      <c r="D20" s="2"/>
      <c r="E20" s="2"/>
      <c r="F20" s="2"/>
      <c r="G20" s="2" t="s">
        <v>40</v>
      </c>
      <c r="H20" s="2"/>
      <c r="I20" s="2"/>
      <c r="K20" s="20"/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/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/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4.25">
      <c r="C29" s="2"/>
      <c r="D29" s="2" t="s">
        <v>13</v>
      </c>
      <c r="E29" s="2"/>
      <c r="F29" s="18"/>
      <c r="G29" s="18"/>
      <c r="H29" s="18"/>
      <c r="I29" s="19"/>
      <c r="J29" s="2" t="s">
        <v>7</v>
      </c>
      <c r="K29" s="26"/>
      <c r="L29" s="9" t="s">
        <v>38</v>
      </c>
    </row>
    <row r="30" spans="2:12" ht="14.25">
      <c r="C30" s="2"/>
      <c r="D30" s="2"/>
      <c r="E30" s="2"/>
      <c r="F30" s="2"/>
      <c r="G30" s="2"/>
      <c r="H30" s="2"/>
      <c r="I30" s="2"/>
      <c r="K30" s="2"/>
      <c r="L30" s="9"/>
    </row>
    <row r="31" spans="2:12" ht="15.75" thickBot="1">
      <c r="B31" s="2" t="s">
        <v>61</v>
      </c>
      <c r="D31" s="2"/>
      <c r="E31" s="2"/>
      <c r="F31" s="2"/>
      <c r="G31" s="2"/>
      <c r="H31" s="2" t="s">
        <v>37</v>
      </c>
      <c r="I31" s="2"/>
      <c r="K31" s="15">
        <f>SUM(K20+K22-K24-K27-K28-K29)</f>
        <v>0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20"/>
      <c r="G36" s="2"/>
      <c r="H36" s="20"/>
      <c r="I36" s="2"/>
      <c r="K36" s="12">
        <f>F36+H36</f>
        <v>0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14" t="s">
        <v>55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50</v>
      </c>
      <c r="D69" s="2"/>
      <c r="E69" s="2"/>
      <c r="F69" s="2"/>
      <c r="G69" s="2"/>
      <c r="H69" s="8"/>
      <c r="I69" s="2"/>
      <c r="K69" s="2" t="s">
        <v>35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DBB1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pageMargins left="0.75" right="0.75" top="1" bottom="1" header="0.5" footer="0.5"/>
  <pageSetup scale="67" orientation="portrait" horizontalDpi="12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"/>
  <sheetViews>
    <sheetView showGridLines="0" zoomScaleNormal="100" workbookViewId="0"/>
  </sheetViews>
  <sheetFormatPr defaultRowHeight="12.75"/>
  <sheetData/>
  <sheetProtection password="C7F9" sheet="1" objects="1" scenarios="1"/>
  <phoneticPr fontId="14" type="noConversion"/>
  <pageMargins left="0.75" right="0.75" top="1" bottom="1" header="0.5" footer="0.5"/>
  <pageSetup scale="82" orientation="portrait" horizontalDpi="1200" r:id="rId1"/>
  <headerFooter alignWithMargins="0"/>
  <legacyDrawing r:id="rId2"/>
  <oleObjects>
    <oleObject progId="Document" shapeId="24586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"/>
  <sheetViews>
    <sheetView showGridLines="0" workbookViewId="0"/>
  </sheetViews>
  <sheetFormatPr defaultRowHeight="12.75"/>
  <sheetData/>
  <sheetProtection password="C739" sheet="1" objects="1" scenarios="1"/>
  <phoneticPr fontId="14" type="noConversion"/>
  <pageMargins left="0.75" right="0.75" top="1" bottom="1" header="0.5" footer="0.5"/>
  <pageSetup scale="98" orientation="portrait" horizontalDpi="1200" r:id="rId1"/>
  <headerFooter alignWithMargins="0"/>
  <legacyDrawing r:id="rId2"/>
  <oleObjects>
    <oleObject progId="Document" shapeId="23562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4:M71"/>
  <sheetViews>
    <sheetView showGridLines="0" tabSelected="1" zoomScale="75" workbookViewId="0">
      <selection sqref="A1:XFD1048576"/>
    </sheetView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8" t="s">
        <v>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94</v>
      </c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 t="s">
        <v>95</v>
      </c>
      <c r="F17" s="17"/>
      <c r="G17" s="17"/>
      <c r="H17" s="17"/>
      <c r="I17" s="2" t="s">
        <v>44</v>
      </c>
      <c r="J17" s="21" t="s">
        <v>96</v>
      </c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111</v>
      </c>
      <c r="D20" s="2"/>
      <c r="E20" s="2"/>
      <c r="F20" s="2"/>
      <c r="G20" s="2" t="s">
        <v>40</v>
      </c>
      <c r="H20" s="2"/>
      <c r="I20" s="2"/>
      <c r="K20" s="40">
        <f>'Forestry Putnam'!K20+'Forestry Hamilton'!K20+'Forestry Polk'!K20+'Market Development'!K20+'Forestry Dickson'!K20+'Forestry Henderson'!K20+'Forestry Greene'!K20+'Regulatory Services'!K20+'Forestry Knox'!K20+'Adminstration &amp; Grants'!K20+'Forestry Davidson'!K20</f>
        <v>2731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7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73">
        <f>'Forestry Putnam'!K22+'Forestry Hamilton'!K22+'Forestry Polk'!K22+'Market Development'!K22+'Forestry Dickson'!K22+'Forestry Henderson'!K22+'Forestry Greene'!K22+'Regulatory Services'!K22+'Forestry Knox'!K22+'Adminstration &amp; Grants'!K22+'Forestry Davidson'!K22</f>
        <v>477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7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73">
        <f>'Forestry Putnam'!K24+'Forestry Hamilton'!K24+'Forestry Polk'!K24+'Market Development'!K24+'Forestry Dickson'!K24+'Forestry Henderson'!K24+'Forestry Greene'!K24+'Regulatory Services'!K24+'Forestry Knox'!K24+'Adminstration &amp; Grants'!K24+'Forestry Davidson'!K24</f>
        <v>442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7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7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73">
        <f>'Forestry Putnam'!K27+'Forestry Hamilton'!K27+'Forestry Polk'!K27+'Market Development'!K27+'Forestry Dickson'!K27+'Forestry Henderson'!K27+'Forestry Greene'!K27+'Regulatory Services'!K27+'Forestry Knox'!K27+'Adminstration &amp; Grants'!K27+'Forestry Davidson'!K27</f>
        <v>0</v>
      </c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73">
        <f>'Forestry Putnam'!K28+'Forestry Hamilton'!K28+'Forestry Polk'!K28+'Market Development'!K28+'Forestry Dickson'!K28+'Forestry Henderson'!K28+'Forestry Greene'!K28+'Regulatory Services'!K28+'Forestry Knox'!K28+'Adminstration &amp; Grants'!K28+'Forestry Davidson'!K28</f>
        <v>0</v>
      </c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73">
        <f>'Forestry Putnam'!K29+'Forestry Hamilton'!K29+'Forestry Polk'!K29+'Market Development'!K29+'Forestry Dickson'!K29+'Forestry Henderson'!K29+'Forestry Greene'!K29+'Regulatory Services'!K29+'Forestry Knox'!K29+'Adminstration &amp; Grants'!K29+'Forestry Davidson'!K29</f>
        <v>0</v>
      </c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112</v>
      </c>
      <c r="D31" s="2"/>
      <c r="E31" s="2"/>
      <c r="F31" s="2"/>
      <c r="G31" s="2"/>
      <c r="H31" s="2" t="s">
        <v>37</v>
      </c>
      <c r="I31" s="2"/>
      <c r="K31" s="34">
        <f>SUM(K20+K22-K24-K27-K28-K29)</f>
        <v>2766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73">
        <f>'Forestry Putnam'!F36+'Forestry Hamilton'!F36+'Forestry Polk'!F36+'Market Development'!F36+'Forestry Dickson'!F36+'Forestry Henderson'!F36+'Forestry Greene'!F36+'Regulatory Services'!F36+'Forestry Knox'!F36+'Adminstration &amp; Grants'!F36+'Forestry Davidson'!F36</f>
        <v>2766</v>
      </c>
      <c r="G36" s="27"/>
      <c r="H36" s="73">
        <f>'Forestry Putnam'!H36+'Forestry Hamilton'!H36+'Forestry Polk'!H36+'Market Development'!H36+'Forestry Dickson'!H36+'Forestry Henderson'!H36+'Forestry Greene'!H36+'Regulatory Services'!H36+'Forestry Knox'!H36+'Adminstration &amp; Grants'!H36+'Forestry Davidson'!H36</f>
        <v>0</v>
      </c>
      <c r="I36" s="2"/>
      <c r="K36" s="33">
        <f>F36+H36</f>
        <v>2766</v>
      </c>
      <c r="L36" s="9" t="s">
        <v>49</v>
      </c>
    </row>
    <row r="37" spans="2:12" ht="14.25">
      <c r="C37" s="2"/>
      <c r="D37" s="2"/>
      <c r="E37" s="2"/>
      <c r="F37" s="27"/>
      <c r="G37" s="2"/>
      <c r="H37" s="27"/>
      <c r="I37" s="2"/>
      <c r="K37" s="2"/>
      <c r="L37" s="9"/>
    </row>
    <row r="38" spans="2:12" ht="14.25">
      <c r="B38" s="2" t="s">
        <v>19</v>
      </c>
      <c r="D38" s="2"/>
      <c r="E38" s="2"/>
      <c r="F38" s="73">
        <f>'Forestry Putnam'!F38+'Forestry Hamilton'!F38+'Forestry Polk'!F38+'Market Development'!F38+'Forestry Dickson'!F38+'Forestry Henderson'!F38+'Forestry Greene'!F38+'Regulatory Services'!F38+'Forestry Knox'!F38+'Adminstration &amp; Grants'!F38+'Forestry Davidson'!F38</f>
        <v>0</v>
      </c>
      <c r="G38" s="27"/>
      <c r="H38" s="73">
        <f>'Forestry Putnam'!H38+'Forestry Hamilton'!H38+'Forestry Polk'!H38+'Market Development'!H38+'Forestry Dickson'!H38+'Forestry Henderson'!H38+'Forestry Greene'!H38+'Regulatory Services'!H38+'Forestry Knox'!H38+'Adminstration &amp; Grants'!H38+'Forestry Davidson'!H38</f>
        <v>0</v>
      </c>
      <c r="I38" s="2"/>
      <c r="K38" s="33">
        <f>F38+H38</f>
        <v>0</v>
      </c>
      <c r="L38" s="9" t="s">
        <v>43</v>
      </c>
    </row>
    <row r="39" spans="2:12" ht="14.25">
      <c r="C39" s="2"/>
      <c r="D39" s="2"/>
      <c r="E39" s="2"/>
      <c r="F39" s="27"/>
      <c r="G39" s="2"/>
      <c r="H39" s="27"/>
      <c r="I39" s="2"/>
      <c r="K39" s="2"/>
      <c r="L39" s="9"/>
    </row>
    <row r="40" spans="2:12" ht="14.25">
      <c r="B40" s="2" t="s">
        <v>20</v>
      </c>
      <c r="D40" s="2"/>
      <c r="E40" s="2"/>
      <c r="F40" s="73">
        <f>'Forestry Putnam'!F40+'Forestry Hamilton'!F40+'Forestry Polk'!F40+'Market Development'!F40+'Forestry Dickson'!F40+'Forestry Henderson'!F40+'Forestry Greene'!F40+'Regulatory Services'!F40+'Forestry Knox'!F40+'Adminstration &amp; Grants'!F40+'Forestry Davidson'!F40</f>
        <v>0</v>
      </c>
      <c r="G40" s="27"/>
      <c r="H40" s="73">
        <f>'Forestry Putnam'!H40+'Forestry Hamilton'!H40+'Forestry Polk'!H40+'Market Development'!H40+'Forestry Dickson'!H40+'Forestry Henderson'!H40+'Forestry Greene'!H40+'Regulatory Services'!H40+'Forestry Knox'!H40+'Adminstration &amp; Grants'!H40+'Forestry Davidson'!H40</f>
        <v>0</v>
      </c>
      <c r="I40" s="2"/>
      <c r="K40" s="33">
        <f>F40+H40</f>
        <v>0</v>
      </c>
      <c r="L40" s="9" t="s">
        <v>48</v>
      </c>
    </row>
    <row r="41" spans="2:12" ht="14.25">
      <c r="C41" s="2"/>
      <c r="D41" s="2"/>
      <c r="E41" s="2"/>
      <c r="F41" s="27"/>
      <c r="G41" s="2"/>
      <c r="H41" s="27"/>
      <c r="I41" s="2"/>
      <c r="K41" s="2"/>
      <c r="L41" s="9"/>
    </row>
    <row r="42" spans="2:12" ht="14.25">
      <c r="B42" s="2" t="s">
        <v>21</v>
      </c>
      <c r="D42" s="2"/>
      <c r="E42" s="2"/>
      <c r="F42" s="73">
        <f>'Forestry Putnam'!F42+'Forestry Hamilton'!F42+'Forestry Polk'!F42+'Market Development'!F42+'Forestry Dickson'!F42+'Forestry Henderson'!F42+'Forestry Greene'!F42+'Regulatory Services'!F42+'Forestry Knox'!F42+'Adminstration &amp; Grants'!F42+'Forestry Davidson'!F42</f>
        <v>0</v>
      </c>
      <c r="G42" s="27"/>
      <c r="H42" s="73">
        <f>'Forestry Putnam'!H42+'Forestry Hamilton'!H42+'Forestry Polk'!H42+'Market Development'!H42+'Forestry Dickson'!H42+'Forestry Henderson'!H42+'Forestry Greene'!H42+'Regulatory Services'!H42+'Forestry Knox'!H42+'Adminstration &amp; Grants'!H42+'Forestry Davidson'!H42</f>
        <v>0</v>
      </c>
      <c r="I42" s="2"/>
      <c r="K42" s="33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7"/>
      <c r="G43" s="2"/>
      <c r="H43" s="27"/>
      <c r="I43" s="2"/>
      <c r="K43" s="2"/>
      <c r="L43" s="9"/>
    </row>
    <row r="44" spans="2:12" ht="14.25">
      <c r="B44" s="2" t="s">
        <v>22</v>
      </c>
      <c r="D44" s="2"/>
      <c r="E44" s="2"/>
      <c r="F44" s="73">
        <f>'Forestry Putnam'!F44+'Forestry Hamilton'!F44+'Forestry Polk'!F44+'Market Development'!F44+'Forestry Dickson'!F44+'Forestry Henderson'!F44+'Forestry Greene'!F44+'Regulatory Services'!F44+'Forestry Knox'!F44+'Adminstration &amp; Grants'!F44+'Forestry Davidson'!F44</f>
        <v>0</v>
      </c>
      <c r="G44" s="27"/>
      <c r="H44" s="73">
        <f>'Forestry Putnam'!H44+'Forestry Hamilton'!H44+'Forestry Polk'!H44+'Market Development'!H44+'Forestry Dickson'!H44+'Forestry Henderson'!H44+'Forestry Greene'!H44+'Regulatory Services'!H44+'Forestry Knox'!H44+'Adminstration &amp; Grants'!H44+'Forestry Davidson'!H44</f>
        <v>0</v>
      </c>
      <c r="I44" s="2"/>
      <c r="K44" s="33">
        <f>F44+H44</f>
        <v>0</v>
      </c>
      <c r="L44" s="9" t="s">
        <v>46</v>
      </c>
    </row>
    <row r="45" spans="2:12" ht="14.25">
      <c r="C45" s="2"/>
      <c r="D45" s="2"/>
      <c r="E45" s="2"/>
      <c r="F45" s="27"/>
      <c r="G45" s="2"/>
      <c r="H45" s="27"/>
      <c r="I45" s="2"/>
      <c r="K45" s="2"/>
      <c r="L45" s="9"/>
    </row>
    <row r="46" spans="2:12" ht="14.25">
      <c r="B46" s="2" t="s">
        <v>23</v>
      </c>
      <c r="D46" s="2"/>
      <c r="E46" s="2"/>
      <c r="F46" s="73">
        <f>'Forestry Putnam'!F46+'Forestry Hamilton'!F46+'Forestry Polk'!F46+'Market Development'!F46+'Forestry Dickson'!F46+'Forestry Henderson'!F46+'Forestry Greene'!F46+'Regulatory Services'!F46+'Forestry Knox'!F46+'Adminstration &amp; Grants'!F46+'Forestry Davidson'!F46</f>
        <v>0</v>
      </c>
      <c r="G46" s="27"/>
      <c r="H46" s="73">
        <f>'Forestry Putnam'!H46+'Forestry Hamilton'!H46+'Forestry Polk'!H46+'Market Development'!H46+'Forestry Dickson'!H46+'Forestry Henderson'!H46+'Forestry Greene'!H46+'Regulatory Services'!H46+'Forestry Knox'!H46+'Adminstration &amp; Grants'!H46+'Forestry Davidson'!H46</f>
        <v>0</v>
      </c>
      <c r="I46" s="2"/>
      <c r="K46" s="33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7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7"/>
      <c r="I48" s="2"/>
      <c r="K48" s="2"/>
      <c r="L48" s="2"/>
    </row>
    <row r="49" spans="2:12" ht="14.25">
      <c r="C49" s="2"/>
      <c r="D49" s="2"/>
      <c r="E49" s="2"/>
      <c r="F49" s="2"/>
      <c r="G49" s="2"/>
      <c r="H49" s="27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7"/>
      <c r="I50" s="27"/>
      <c r="J50" s="27"/>
      <c r="K50" s="73">
        <f>SUM('Forestry Putnam:Forestry Davidson'!K50)</f>
        <v>0</v>
      </c>
      <c r="L50" s="2"/>
    </row>
    <row r="51" spans="2:12" ht="14.25">
      <c r="C51" s="2"/>
      <c r="D51" s="2"/>
      <c r="E51" s="2"/>
      <c r="F51" s="2"/>
      <c r="G51" s="2"/>
      <c r="H51" s="27"/>
      <c r="I51" s="2"/>
      <c r="K51" s="27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7"/>
      <c r="I52" s="2"/>
      <c r="K52" s="73">
        <f>SUM('Forestry Putnam:Forestry Davidson'!K52)</f>
        <v>0</v>
      </c>
      <c r="L52" s="2"/>
    </row>
    <row r="53" spans="2:12" ht="14.25">
      <c r="B53" s="2"/>
      <c r="C53" s="2"/>
      <c r="D53" s="2"/>
      <c r="E53" s="2"/>
      <c r="G53" s="2"/>
      <c r="H53" s="27"/>
      <c r="I53" s="2"/>
      <c r="K53" s="27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7"/>
      <c r="I54" s="2"/>
      <c r="K54" s="73">
        <f>SUM('Forestry Putnam:Forestry Davidson'!K54)</f>
        <v>0</v>
      </c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33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8"/>
      <c r="J60" s="9" t="s">
        <v>55</v>
      </c>
      <c r="K60" s="28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35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35"/>
      <c r="L68" s="2"/>
    </row>
    <row r="69" spans="2:12" ht="14.25">
      <c r="B69" s="2" t="s">
        <v>113</v>
      </c>
      <c r="D69" s="2"/>
      <c r="E69" s="2"/>
      <c r="F69" s="2"/>
      <c r="G69" s="2"/>
      <c r="H69" s="8"/>
      <c r="I69" s="2"/>
      <c r="K69" s="2" t="s">
        <v>103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mergeCells count="7">
    <mergeCell ref="A11:M11"/>
    <mergeCell ref="B10:H10"/>
    <mergeCell ref="B7:J7"/>
    <mergeCell ref="A5:M5"/>
    <mergeCell ref="A6:M6"/>
    <mergeCell ref="A8:M8"/>
    <mergeCell ref="A9:M9"/>
  </mergeCells>
  <phoneticPr fontId="14" type="noConversion"/>
  <conditionalFormatting sqref="K36 K38 K40 K42 K44 K46">
    <cfRule type="cellIs" priority="1" stopIfTrue="1" operator="equal">
      <formula>$K$31</formula>
    </cfRule>
  </conditionalFormatting>
  <dataValidations xWindow="531" yWindow="310" count="1">
    <dataValidation type="whole" operator="greaterThanOrEqual" allowBlank="1" showInputMessage="1" showErrorMessage="1" error=" INVALID ENTRY! PLEASE TRY AGAIN...WHOLE NUMBERS ONLY." prompt="NO DECIMALS ALLOWED! " sqref="K20 K68 K54 K22 K31 K24 F36 K66 F38 F40 F42 F44 H42 H40 H38 H36 K27:K29 K36 K38 K40 K42 K44 K46 H44 K50 K52 K56 F46 H46">
      <formula1>0</formula1>
    </dataValidation>
  </dataValidations>
  <hyperlinks>
    <hyperlink ref="A11:M11" location="DocumentationPage!A1" display="SEE INSTRUCTIONS ON BACK"/>
  </hyperlinks>
  <printOptions horizontalCentered="1" verticalCentered="1"/>
  <pageMargins left="0.5" right="0.5" top="0.5" bottom="1" header="0.5" footer="0.5"/>
  <pageSetup scale="71" orientation="portrait" horizontalDpi="1200" r:id="rId1"/>
  <headerFooter alignWithMargins="0">
    <oddHeader>&amp;LTDEC</oddHeader>
  </headerFooter>
  <legacyDrawing r:id="rId2"/>
  <oleObjects>
    <oleObject progId="MSPhotoEd.3" shapeId="7181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4:M71"/>
  <sheetViews>
    <sheetView showGridLines="0" zoomScale="75" workbookViewId="0"/>
  </sheetViews>
  <sheetFormatPr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92</v>
      </c>
      <c r="E15" s="17"/>
      <c r="F15" s="17"/>
      <c r="G15" s="17"/>
      <c r="H15" s="17"/>
      <c r="I15" s="2" t="s">
        <v>51</v>
      </c>
      <c r="J15" s="20" t="s">
        <v>97</v>
      </c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115</v>
      </c>
      <c r="D20" s="2"/>
      <c r="E20" s="2"/>
      <c r="F20" s="2"/>
      <c r="G20" s="2" t="s">
        <v>40</v>
      </c>
      <c r="H20" s="2"/>
      <c r="I20" s="2"/>
      <c r="K20" s="40">
        <v>21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36">
        <v>5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36">
        <v>5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36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37"/>
      <c r="L28" s="9" t="s">
        <v>38</v>
      </c>
    </row>
    <row r="29" spans="2:12" ht="15" thickBot="1">
      <c r="C29" s="2"/>
      <c r="D29" s="2" t="s">
        <v>13</v>
      </c>
      <c r="E29" s="2"/>
      <c r="F29" s="20"/>
      <c r="G29" s="29"/>
      <c r="H29" s="29"/>
      <c r="I29" s="30"/>
      <c r="J29" s="2" t="s">
        <v>7</v>
      </c>
      <c r="K29" s="37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116</v>
      </c>
      <c r="D31" s="2"/>
      <c r="E31" s="2"/>
      <c r="F31" s="2"/>
      <c r="G31" s="2"/>
      <c r="H31" s="2"/>
      <c r="I31" s="2"/>
      <c r="K31" s="34">
        <f>SUM(K20+K22-K24-K27-K28-K29)</f>
        <v>21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1">
        <f>K31-H36</f>
        <v>21</v>
      </c>
      <c r="G36" s="2"/>
      <c r="H36" s="72"/>
      <c r="I36" s="2"/>
      <c r="K36" s="33">
        <f>K31</f>
        <v>21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36"/>
      <c r="G38" s="2"/>
      <c r="H38" s="36"/>
      <c r="I38" s="2"/>
      <c r="K38" s="33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36"/>
      <c r="G40" s="2"/>
      <c r="H40" s="36"/>
      <c r="I40" s="2"/>
      <c r="K40" s="33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36"/>
      <c r="G42" s="2"/>
      <c r="H42" s="36"/>
      <c r="I42" s="2"/>
      <c r="K42" s="33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36"/>
      <c r="G44" s="2"/>
      <c r="H44" s="38"/>
      <c r="I44" s="2"/>
      <c r="K44" s="33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36"/>
      <c r="G46" s="2"/>
      <c r="H46" s="36"/>
      <c r="I46" s="2"/>
      <c r="K46" s="33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36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36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36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33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36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36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104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106" yWindow="311" count="2">
    <dataValidation type="whole" operator="greaterThanOrEqual" allowBlank="1" showInputMessage="1" showErrorMessage="1" error="INVALID ENTRY! PLEASE TRY AGAIN...WHOLE NUMBERS ONLY." prompt="NO DECIMALS ALLOWED! " sqref="K20 K22 K24 K27:K29 K31 K68 F38 F40 F42 F44 F46 H36 H38 H40 H42 H44 H46 K36 K38 K40 K42 K44 K46 K50 K52 K54 K56 K66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  <oleObjects>
    <oleObject progId="MSPhotoEd.3" shapeId="9217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4:M71"/>
  <sheetViews>
    <sheetView showGridLines="0" topLeftCell="A19" zoomScale="75" workbookViewId="0">
      <selection activeCell="N24" sqref="N24:O25"/>
    </sheetView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88</v>
      </c>
      <c r="E15" s="17"/>
      <c r="F15" s="17"/>
      <c r="G15" s="17"/>
      <c r="H15" s="17"/>
      <c r="I15" s="2" t="s">
        <v>51</v>
      </c>
      <c r="J15" s="20" t="s">
        <v>98</v>
      </c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111</v>
      </c>
      <c r="D20" s="2"/>
      <c r="E20" s="2"/>
      <c r="F20" s="2"/>
      <c r="G20" s="2" t="s">
        <v>40</v>
      </c>
      <c r="H20" s="2"/>
      <c r="I20" s="2"/>
      <c r="K20" s="40">
        <v>18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36">
        <v>6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36">
        <v>5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36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37"/>
      <c r="L28" s="9" t="s">
        <v>38</v>
      </c>
    </row>
    <row r="29" spans="2:12" ht="15" thickBot="1">
      <c r="C29" s="2"/>
      <c r="D29" s="2" t="s">
        <v>13</v>
      </c>
      <c r="E29" s="2"/>
      <c r="F29" s="32"/>
      <c r="G29" s="29"/>
      <c r="H29" s="29"/>
      <c r="I29" s="30"/>
      <c r="J29" s="2" t="s">
        <v>7</v>
      </c>
      <c r="K29" s="37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118</v>
      </c>
      <c r="D31" s="2"/>
      <c r="E31" s="2"/>
      <c r="F31" s="2"/>
      <c r="G31" s="2"/>
      <c r="H31" s="2"/>
      <c r="I31" s="2"/>
      <c r="K31" s="34">
        <f>SUM(K20+K22-K24-K27-K28-K29)</f>
        <v>19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1">
        <f>K31-H36</f>
        <v>19</v>
      </c>
      <c r="G36" s="2"/>
      <c r="H36" s="72"/>
      <c r="I36" s="2"/>
      <c r="K36" s="39">
        <f>K31</f>
        <v>19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36"/>
      <c r="G38" s="2"/>
      <c r="H38" s="36"/>
      <c r="I38" s="2"/>
      <c r="K38" s="33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36"/>
      <c r="G40" s="2"/>
      <c r="H40" s="36"/>
      <c r="I40" s="2"/>
      <c r="K40" s="33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36"/>
      <c r="G42" s="2"/>
      <c r="H42" s="36"/>
      <c r="I42" s="2"/>
      <c r="K42" s="33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36"/>
      <c r="G44" s="2"/>
      <c r="H44" s="38"/>
      <c r="I44" s="2"/>
      <c r="K44" s="33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36"/>
      <c r="G46" s="2"/>
      <c r="H46" s="36"/>
      <c r="I46" s="2"/>
      <c r="K46" s="33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36"/>
      <c r="L50" s="2"/>
    </row>
    <row r="51" spans="2:12" ht="14.25">
      <c r="C51" s="2"/>
      <c r="D51" s="2"/>
      <c r="E51" s="2"/>
      <c r="F51" s="2"/>
      <c r="G51" s="2"/>
      <c r="H51" s="2"/>
      <c r="I51" s="2"/>
      <c r="K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36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36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36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36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105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dataValidations xWindow="413" yWindow="410" count="2">
    <dataValidation type="whole" operator="greaterThanOrEqual" allowBlank="1" showInputMessage="1" showErrorMessage="1" error="INVALID ENTRY! PLEASE TRY AGAIN...WHOLE NUMBERS ONLY." prompt="NO DECIMALS ALLOWED! " sqref="K20 K22 K24 K27:K29 K31 K68 F38 F40 F42 F44 F46 H46 H44 H42 H40 H38 H36 K46 K44 K42 K40 K38 K36 K50 K52 K54 K66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  <oleObjects>
    <oleObject progId="MSPhotoEd.3" shapeId="10241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4:M71"/>
  <sheetViews>
    <sheetView showGridLines="0" topLeftCell="A10" zoomScale="75" workbookViewId="0">
      <selection activeCell="Q31" sqref="Q31"/>
    </sheetView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325.10000000000002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91</v>
      </c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115</v>
      </c>
      <c r="D20" s="2"/>
      <c r="E20" s="2"/>
      <c r="F20" s="2"/>
      <c r="G20" s="2" t="s">
        <v>40</v>
      </c>
      <c r="H20" s="2"/>
      <c r="I20" s="2"/>
      <c r="K20" s="40">
        <v>29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5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6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32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120</v>
      </c>
      <c r="D31" s="2"/>
      <c r="E31" s="2"/>
      <c r="F31" s="2"/>
      <c r="G31" s="2"/>
      <c r="H31" s="2"/>
      <c r="I31" s="2"/>
      <c r="K31" s="15">
        <f>SUM(K20+K22-K24-K27-K28-K29)</f>
        <v>28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28</v>
      </c>
      <c r="G36" s="2"/>
      <c r="H36" s="20"/>
      <c r="I36" s="2"/>
      <c r="K36" s="12">
        <f>K31</f>
        <v>28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K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106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424" count="3">
    <dataValidation type="whole" operator="greaterThanOrEqual" allowBlank="1" showInputMessage="1" showErrorMessage="1" error="INVALID ENTRY! PLEASE TRY AGAIN...WHOLE NUMBERS ONLY." prompt="NO DECIMALS ALLOWED!" sqref="K22 K24 K27:K29 K68 H36 F38 F40 F42 F44 F46 H38 H40 H42 H44 H46 K50 K52 K54 K66">
      <formula1>0</formula1>
    </dataValidation>
    <dataValidation type="whole" operator="greaterThanOrEqual" allowBlank="1" showInputMessage="1" showErrorMessage="1" error=" INVALID ENTRY! PLEASE TRY AGAIN...WHOLE NUMBERS ONLY." prompt="NO DECIMALS ALLOWED!  " sqref="K20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  <oleObjects>
    <oleObject progId="MSPhotoEd.3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4:M71"/>
  <sheetViews>
    <sheetView showGridLines="0" zoomScale="75" workbookViewId="0"/>
  </sheetViews>
  <sheetFormatPr defaultColWidth="9.140625" defaultRowHeight="12.75"/>
  <cols>
    <col min="6" max="7" width="11" customWidth="1"/>
    <col min="8" max="8" width="11.7109375" customWidth="1"/>
    <col min="9" max="9" width="10.7109375" customWidth="1"/>
    <col min="10" max="10" width="15.28515625" customWidth="1"/>
    <col min="11" max="11" width="9.85546875" bestFit="1" customWidth="1"/>
  </cols>
  <sheetData>
    <row r="4" spans="1:13">
      <c r="A4" t="s">
        <v>11</v>
      </c>
      <c r="B4" t="s">
        <v>57</v>
      </c>
    </row>
    <row r="5" spans="1:13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>
      <c r="A6" s="80" t="s">
        <v>45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>
      <c r="B7" s="80"/>
      <c r="C7" s="80"/>
      <c r="D7" s="80"/>
      <c r="E7" s="80"/>
      <c r="F7" s="80"/>
      <c r="G7" s="80"/>
      <c r="H7" s="80"/>
      <c r="I7" s="80"/>
      <c r="J7" s="80"/>
    </row>
    <row r="8" spans="1:13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>
      <c r="B10" s="79"/>
      <c r="C10" s="79"/>
      <c r="D10" s="79"/>
      <c r="E10" s="79"/>
      <c r="F10" s="79"/>
      <c r="G10" s="79"/>
      <c r="H10" s="79"/>
    </row>
    <row r="11" spans="1:13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4.25">
      <c r="B13" s="2" t="s">
        <v>62</v>
      </c>
      <c r="D13" s="20" t="s">
        <v>93</v>
      </c>
      <c r="E13" s="17"/>
      <c r="F13" s="17"/>
      <c r="G13" s="17"/>
      <c r="H13" s="17"/>
      <c r="I13" s="2" t="s">
        <v>52</v>
      </c>
      <c r="J13" s="2"/>
      <c r="K13" s="74">
        <v>325.06</v>
      </c>
      <c r="L13" s="17"/>
    </row>
    <row r="14" spans="1:13" ht="14.25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4.25">
      <c r="B15" s="2" t="s">
        <v>63</v>
      </c>
      <c r="D15" s="20" t="s">
        <v>84</v>
      </c>
      <c r="E15" s="17"/>
      <c r="F15" s="17"/>
      <c r="G15" s="17"/>
      <c r="H15" s="17"/>
      <c r="I15" s="2" t="s">
        <v>51</v>
      </c>
      <c r="J15" s="20"/>
      <c r="K15" s="17"/>
      <c r="L15" s="17"/>
    </row>
    <row r="16" spans="1:13" ht="14.25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2" ht="14.25">
      <c r="B17" s="2" t="s">
        <v>64</v>
      </c>
      <c r="D17" s="2"/>
      <c r="E17" s="20"/>
      <c r="F17" s="17"/>
      <c r="G17" s="17"/>
      <c r="H17" s="17"/>
      <c r="I17" s="2" t="s">
        <v>44</v>
      </c>
      <c r="J17" s="21"/>
      <c r="K17" s="6"/>
      <c r="L17" s="6"/>
    </row>
    <row r="18" spans="2:12" ht="14.25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15">
      <c r="B19" s="7" t="s">
        <v>3</v>
      </c>
      <c r="D19" s="8"/>
      <c r="E19" s="8"/>
      <c r="F19" s="2"/>
      <c r="G19" s="2"/>
      <c r="H19" s="2"/>
      <c r="I19" s="2"/>
      <c r="J19" s="2"/>
      <c r="K19" s="2"/>
      <c r="L19" s="2"/>
    </row>
    <row r="20" spans="2:12" ht="15">
      <c r="B20" s="2" t="s">
        <v>111</v>
      </c>
      <c r="D20" s="2"/>
      <c r="E20" s="2"/>
      <c r="F20" s="2"/>
      <c r="G20" s="2" t="s">
        <v>40</v>
      </c>
      <c r="H20" s="2"/>
      <c r="I20" s="2"/>
      <c r="K20" s="40">
        <v>280</v>
      </c>
      <c r="L20" s="9" t="s">
        <v>42</v>
      </c>
    </row>
    <row r="21" spans="2:12" ht="14.25">
      <c r="C21" s="2"/>
      <c r="D21" s="2"/>
      <c r="E21" s="2"/>
      <c r="F21" s="2"/>
      <c r="G21" s="2"/>
      <c r="H21" s="2"/>
      <c r="I21" s="2"/>
      <c r="J21" t="s">
        <v>11</v>
      </c>
      <c r="K21" s="2"/>
      <c r="L21" s="9"/>
    </row>
    <row r="22" spans="2:12" ht="14.25">
      <c r="B22" s="2" t="s">
        <v>4</v>
      </c>
      <c r="D22" s="2"/>
      <c r="E22" s="2"/>
      <c r="F22" s="2"/>
      <c r="G22" s="2"/>
      <c r="H22" s="2"/>
      <c r="J22" s="2" t="s">
        <v>5</v>
      </c>
      <c r="K22" s="20">
        <v>80</v>
      </c>
      <c r="L22" s="9" t="s">
        <v>38</v>
      </c>
    </row>
    <row r="23" spans="2:12" ht="14.25">
      <c r="C23" s="2"/>
      <c r="D23" s="2"/>
      <c r="E23" s="2"/>
      <c r="F23" s="2"/>
      <c r="G23" s="2"/>
      <c r="H23" s="2"/>
      <c r="J23" s="2"/>
      <c r="K23" s="2"/>
      <c r="L23" s="9"/>
    </row>
    <row r="24" spans="2:12" ht="14.25">
      <c r="B24" s="2" t="s">
        <v>6</v>
      </c>
      <c r="D24" s="2"/>
      <c r="E24" s="2"/>
      <c r="F24" s="2"/>
      <c r="G24" s="2"/>
      <c r="H24" s="2"/>
      <c r="J24" s="2" t="s">
        <v>7</v>
      </c>
      <c r="K24" s="20">
        <v>73</v>
      </c>
      <c r="L24" s="9" t="s">
        <v>38</v>
      </c>
    </row>
    <row r="25" spans="2:12" ht="14.25">
      <c r="C25" s="2"/>
      <c r="D25" s="2"/>
      <c r="E25" s="2"/>
      <c r="F25" s="2"/>
      <c r="G25" s="2"/>
      <c r="H25" s="2"/>
      <c r="J25" s="2"/>
      <c r="K25" s="2"/>
      <c r="L25" s="9"/>
    </row>
    <row r="26" spans="2:12" ht="14.25">
      <c r="B26" s="2" t="s">
        <v>8</v>
      </c>
      <c r="D26" s="2"/>
      <c r="E26" s="2"/>
      <c r="F26" s="2"/>
      <c r="G26" s="2"/>
      <c r="H26" s="2"/>
      <c r="J26" s="2"/>
      <c r="K26" s="2"/>
      <c r="L26" s="9"/>
    </row>
    <row r="27" spans="2:12" ht="14.25">
      <c r="C27" s="2"/>
      <c r="D27" s="2" t="s">
        <v>9</v>
      </c>
      <c r="E27" s="2"/>
      <c r="F27" s="2"/>
      <c r="G27" s="2"/>
      <c r="H27" s="2"/>
      <c r="J27" s="2" t="s">
        <v>7</v>
      </c>
      <c r="K27" s="20"/>
      <c r="L27" s="9" t="s">
        <v>38</v>
      </c>
    </row>
    <row r="28" spans="2:12" ht="14.25">
      <c r="C28" s="2"/>
      <c r="D28" s="2" t="s">
        <v>10</v>
      </c>
      <c r="E28" s="2"/>
      <c r="F28" s="2" t="s">
        <v>11</v>
      </c>
      <c r="G28" s="2"/>
      <c r="H28" s="2"/>
      <c r="J28" s="2" t="s">
        <v>12</v>
      </c>
      <c r="K28" s="26"/>
      <c r="L28" s="9" t="s">
        <v>38</v>
      </c>
    </row>
    <row r="29" spans="2:12" ht="15" thickBot="1">
      <c r="C29" s="2"/>
      <c r="D29" s="2" t="s">
        <v>13</v>
      </c>
      <c r="E29" s="2"/>
      <c r="F29" s="29"/>
      <c r="G29" s="29"/>
      <c r="H29" s="29"/>
      <c r="I29" s="30"/>
      <c r="J29" s="2" t="s">
        <v>7</v>
      </c>
      <c r="K29" s="26"/>
      <c r="L29" s="9" t="s">
        <v>38</v>
      </c>
    </row>
    <row r="30" spans="2:12" ht="15" thickBot="1">
      <c r="C30" s="2"/>
      <c r="D30" s="2"/>
      <c r="E30" s="2"/>
      <c r="F30" s="31"/>
      <c r="G30" s="31"/>
      <c r="H30" s="31"/>
      <c r="I30" s="31"/>
      <c r="K30" s="2"/>
      <c r="L30" s="9"/>
    </row>
    <row r="31" spans="2:12" ht="15.75" thickBot="1">
      <c r="B31" s="2" t="s">
        <v>116</v>
      </c>
      <c r="D31" s="2"/>
      <c r="E31" s="2"/>
      <c r="F31" s="2"/>
      <c r="G31" s="2"/>
      <c r="H31" s="2"/>
      <c r="I31" s="2"/>
      <c r="K31" s="15">
        <f>SUM(K20+K22-K24-K27-K28-K29)</f>
        <v>287</v>
      </c>
      <c r="L31" s="9" t="s">
        <v>38</v>
      </c>
    </row>
    <row r="32" spans="2:12" ht="14.25">
      <c r="C32" s="2"/>
      <c r="D32" s="2"/>
      <c r="E32" s="2"/>
      <c r="F32" s="2"/>
      <c r="G32" s="2"/>
      <c r="H32" s="2"/>
      <c r="I32" s="2"/>
      <c r="K32" s="2"/>
      <c r="L32" s="9"/>
    </row>
    <row r="33" spans="2:12" ht="15">
      <c r="B33" s="10" t="s">
        <v>14</v>
      </c>
      <c r="D33" s="2"/>
      <c r="E33" s="2"/>
      <c r="F33" s="2"/>
      <c r="G33" s="2"/>
      <c r="H33" s="2"/>
      <c r="I33" s="2"/>
      <c r="K33" s="2"/>
      <c r="L33" s="9"/>
    </row>
    <row r="34" spans="2:12" ht="14.25">
      <c r="B34" s="5" t="s">
        <v>15</v>
      </c>
      <c r="D34" s="2"/>
      <c r="E34" s="2"/>
      <c r="F34" s="6" t="s">
        <v>53</v>
      </c>
      <c r="G34" s="11" t="s">
        <v>54</v>
      </c>
      <c r="H34" s="6" t="s">
        <v>41</v>
      </c>
      <c r="J34" s="9" t="s">
        <v>16</v>
      </c>
      <c r="K34" s="2" t="s">
        <v>17</v>
      </c>
      <c r="L34" s="9"/>
    </row>
    <row r="35" spans="2:12" ht="14.25">
      <c r="C35" s="2"/>
      <c r="D35" s="2"/>
      <c r="E35" s="2"/>
      <c r="F35" s="2"/>
      <c r="G35" s="2"/>
      <c r="H35" s="2"/>
      <c r="I35" s="2"/>
      <c r="K35" s="2"/>
      <c r="L35" s="2"/>
    </row>
    <row r="36" spans="2:12" ht="14.25">
      <c r="B36" s="2" t="s">
        <v>18</v>
      </c>
      <c r="D36" s="2" t="s">
        <v>11</v>
      </c>
      <c r="E36" s="2"/>
      <c r="F36" s="42">
        <f>K31-H36</f>
        <v>287</v>
      </c>
      <c r="G36" s="2"/>
      <c r="H36" s="20"/>
      <c r="I36" s="2"/>
      <c r="K36" s="12">
        <f>K31</f>
        <v>287</v>
      </c>
      <c r="L36" s="9" t="s">
        <v>49</v>
      </c>
    </row>
    <row r="37" spans="2:12" ht="14.25">
      <c r="C37" s="2"/>
      <c r="D37" s="2"/>
      <c r="E37" s="2"/>
      <c r="F37" s="2"/>
      <c r="G37" s="2"/>
      <c r="H37" s="2"/>
      <c r="I37" s="2"/>
      <c r="K37" s="2"/>
      <c r="L37" s="9"/>
    </row>
    <row r="38" spans="2:12" ht="14.25">
      <c r="B38" s="2" t="s">
        <v>19</v>
      </c>
      <c r="D38" s="2"/>
      <c r="E38" s="2"/>
      <c r="F38" s="20"/>
      <c r="G38" s="2"/>
      <c r="H38" s="20"/>
      <c r="I38" s="2"/>
      <c r="K38" s="6">
        <f>F38+H38</f>
        <v>0</v>
      </c>
      <c r="L38" s="9" t="s">
        <v>43</v>
      </c>
    </row>
    <row r="39" spans="2:12" ht="14.25">
      <c r="C39" s="2"/>
      <c r="D39" s="2"/>
      <c r="E39" s="2"/>
      <c r="F39" s="2"/>
      <c r="G39" s="2"/>
      <c r="H39" s="2"/>
      <c r="I39" s="2"/>
      <c r="K39" s="2"/>
      <c r="L39" s="9"/>
    </row>
    <row r="40" spans="2:12" ht="14.25">
      <c r="B40" s="2" t="s">
        <v>20</v>
      </c>
      <c r="D40" s="2"/>
      <c r="E40" s="2"/>
      <c r="F40" s="20"/>
      <c r="G40" s="2"/>
      <c r="H40" s="20"/>
      <c r="I40" s="2"/>
      <c r="K40" s="6">
        <f>F40+H40</f>
        <v>0</v>
      </c>
      <c r="L40" s="9" t="s">
        <v>48</v>
      </c>
    </row>
    <row r="41" spans="2:12" ht="14.25">
      <c r="C41" s="2"/>
      <c r="D41" s="2"/>
      <c r="E41" s="2"/>
      <c r="F41" s="2"/>
      <c r="G41" s="2"/>
      <c r="H41" s="2"/>
      <c r="I41" s="2"/>
      <c r="K41" s="2"/>
      <c r="L41" s="9"/>
    </row>
    <row r="42" spans="2:12" ht="14.25">
      <c r="B42" s="2" t="s">
        <v>21</v>
      </c>
      <c r="D42" s="2"/>
      <c r="E42" s="2"/>
      <c r="F42" s="20"/>
      <c r="G42" s="2"/>
      <c r="H42" s="20"/>
      <c r="I42" s="2"/>
      <c r="K42" s="6">
        <f>F42+H42</f>
        <v>0</v>
      </c>
      <c r="L42" s="9" t="s">
        <v>48</v>
      </c>
    </row>
    <row r="43" spans="2:12" ht="14.25">
      <c r="C43" s="2" t="s">
        <v>11</v>
      </c>
      <c r="D43" s="2"/>
      <c r="E43" s="2"/>
      <c r="F43" s="2"/>
      <c r="G43" s="2"/>
      <c r="H43" s="2"/>
      <c r="I43" s="2"/>
      <c r="K43" s="2"/>
      <c r="L43" s="9"/>
    </row>
    <row r="44" spans="2:12" ht="14.25">
      <c r="B44" s="2" t="s">
        <v>22</v>
      </c>
      <c r="D44" s="2"/>
      <c r="E44" s="2"/>
      <c r="F44" s="20"/>
      <c r="G44" s="2"/>
      <c r="H44" s="25"/>
      <c r="I44" s="2"/>
      <c r="K44" s="6">
        <f>F44+H44</f>
        <v>0</v>
      </c>
      <c r="L44" s="9" t="s">
        <v>46</v>
      </c>
    </row>
    <row r="45" spans="2:12" ht="14.25">
      <c r="C45" s="2"/>
      <c r="D45" s="2"/>
      <c r="E45" s="2"/>
      <c r="F45" s="2"/>
      <c r="G45" s="2"/>
      <c r="H45" s="2"/>
      <c r="I45" s="2"/>
      <c r="K45" s="2"/>
      <c r="L45" s="9"/>
    </row>
    <row r="46" spans="2:12" ht="14.25">
      <c r="B46" s="2" t="s">
        <v>23</v>
      </c>
      <c r="D46" s="2"/>
      <c r="E46" s="2"/>
      <c r="F46" s="20"/>
      <c r="G46" s="2"/>
      <c r="H46" s="20"/>
      <c r="I46" s="2"/>
      <c r="K46" s="6">
        <f>F46+H46</f>
        <v>0</v>
      </c>
      <c r="L46" s="9" t="s">
        <v>47</v>
      </c>
    </row>
    <row r="47" spans="2:12" ht="14.25">
      <c r="C47" s="2"/>
      <c r="D47" s="2"/>
      <c r="E47" s="2"/>
      <c r="F47" s="2"/>
      <c r="G47" s="2"/>
      <c r="H47" s="2"/>
      <c r="I47" s="2"/>
      <c r="K47" s="2"/>
      <c r="L47" s="2"/>
    </row>
    <row r="48" spans="2:12" ht="15">
      <c r="B48" s="7" t="s">
        <v>24</v>
      </c>
      <c r="D48" s="8"/>
      <c r="E48" s="8"/>
      <c r="F48" s="8"/>
      <c r="G48" s="8"/>
      <c r="H48" s="2"/>
      <c r="I48" s="2"/>
      <c r="K48" s="2"/>
      <c r="L48" s="2"/>
    </row>
    <row r="49" spans="2:12" ht="14.25">
      <c r="C49" s="2"/>
      <c r="D49" s="2"/>
      <c r="E49" s="2"/>
      <c r="F49" s="2"/>
      <c r="G49" s="2"/>
      <c r="H49" s="2"/>
      <c r="I49" s="2"/>
      <c r="K49" s="2"/>
      <c r="L49" s="2"/>
    </row>
    <row r="50" spans="2:12" ht="14.25">
      <c r="B50" s="2" t="s">
        <v>25</v>
      </c>
      <c r="C50" s="2" t="s">
        <v>26</v>
      </c>
      <c r="E50" s="2"/>
      <c r="F50" s="2"/>
      <c r="G50" s="2"/>
      <c r="H50" s="2"/>
      <c r="I50" s="2"/>
      <c r="K50" s="20"/>
      <c r="L50" s="2"/>
    </row>
    <row r="51" spans="2:12" ht="14.25">
      <c r="C51" s="2"/>
      <c r="D51" s="2"/>
      <c r="E51" s="2"/>
      <c r="F51" s="2"/>
      <c r="G51" s="2"/>
      <c r="H51" s="2"/>
      <c r="I51" s="2"/>
      <c r="L51" s="2"/>
    </row>
    <row r="52" spans="2:12" ht="14.25">
      <c r="B52" s="2" t="s">
        <v>27</v>
      </c>
      <c r="C52" s="2" t="s">
        <v>28</v>
      </c>
      <c r="D52" s="2"/>
      <c r="E52" s="2"/>
      <c r="G52" s="2"/>
      <c r="H52" s="2"/>
      <c r="I52" s="2"/>
      <c r="K52" s="20"/>
      <c r="L52" s="2"/>
    </row>
    <row r="53" spans="2:12" ht="14.25">
      <c r="B53" s="2"/>
      <c r="C53" s="2"/>
      <c r="D53" s="2"/>
      <c r="E53" s="2"/>
      <c r="G53" s="2"/>
      <c r="H53" s="2"/>
      <c r="I53" s="2"/>
      <c r="K53" s="2"/>
      <c r="L53" s="2"/>
    </row>
    <row r="54" spans="2:12" ht="14.25">
      <c r="B54" s="2" t="s">
        <v>29</v>
      </c>
      <c r="C54" s="2" t="s">
        <v>30</v>
      </c>
      <c r="D54" s="2"/>
      <c r="E54" s="2"/>
      <c r="G54" s="2"/>
      <c r="H54" s="2"/>
      <c r="I54" s="2"/>
      <c r="K54" s="20"/>
      <c r="L54" s="2"/>
    </row>
    <row r="55" spans="2:12" ht="14.25">
      <c r="C55" s="2"/>
      <c r="D55" s="2"/>
      <c r="E55" s="2"/>
      <c r="F55" s="2"/>
      <c r="G55" s="2"/>
      <c r="H55" s="2"/>
      <c r="I55" s="2"/>
      <c r="K55" s="2"/>
      <c r="L55" s="2"/>
    </row>
    <row r="56" spans="2:12" ht="14.25">
      <c r="C56" s="2"/>
      <c r="D56" s="2" t="s">
        <v>31</v>
      </c>
      <c r="F56" s="2"/>
      <c r="G56" s="2"/>
      <c r="H56" s="2"/>
      <c r="I56" s="2"/>
      <c r="K56" s="6">
        <f>K50+K52+K54</f>
        <v>0</v>
      </c>
      <c r="L56" s="2"/>
    </row>
    <row r="57" spans="2:12" ht="15" thickBot="1">
      <c r="B57" s="16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ht="14.25">
      <c r="B58" s="5" t="s">
        <v>60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5" thickBot="1">
      <c r="B59" s="2" t="s">
        <v>32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5" thickBot="1">
      <c r="C60" s="2"/>
      <c r="D60" s="2"/>
      <c r="E60" s="2"/>
      <c r="F60" s="2"/>
      <c r="G60" s="2"/>
      <c r="H60" s="2"/>
      <c r="I60" s="24"/>
      <c r="J60" s="9" t="s">
        <v>81</v>
      </c>
      <c r="K60" s="24"/>
      <c r="L60" s="9" t="s">
        <v>56</v>
      </c>
    </row>
    <row r="61" spans="2:12" ht="14.25">
      <c r="B61" s="2" t="s">
        <v>33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4.2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4.2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4.25">
      <c r="C64" s="2"/>
      <c r="D64" s="3" t="s">
        <v>34</v>
      </c>
      <c r="E64" s="2"/>
      <c r="F64" s="2"/>
      <c r="G64" s="2"/>
      <c r="H64" s="2"/>
      <c r="I64" s="4" t="s">
        <v>59</v>
      </c>
      <c r="J64" s="2"/>
      <c r="K64" s="3" t="s">
        <v>58</v>
      </c>
      <c r="L64" s="2"/>
    </row>
    <row r="65" spans="2:12" ht="14.2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4.25">
      <c r="B66" s="22"/>
      <c r="C66" s="17"/>
      <c r="D66" s="17"/>
      <c r="E66" s="17"/>
      <c r="F66" s="17"/>
      <c r="G66" s="17"/>
      <c r="H66" s="18"/>
      <c r="I66" s="20"/>
      <c r="J66" s="2"/>
      <c r="K66" s="20"/>
      <c r="L66" s="2"/>
    </row>
    <row r="67" spans="2:12" ht="14.2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5">
      <c r="B68" s="22"/>
      <c r="C68" s="17"/>
      <c r="D68" s="17"/>
      <c r="E68" s="17"/>
      <c r="F68" s="17"/>
      <c r="G68" s="17"/>
      <c r="H68" s="8"/>
      <c r="I68" s="23"/>
      <c r="J68" s="8"/>
      <c r="K68" s="20"/>
      <c r="L68" s="2"/>
    </row>
    <row r="69" spans="2:12" ht="14.25">
      <c r="B69" s="2" t="s">
        <v>117</v>
      </c>
      <c r="D69" s="2"/>
      <c r="E69" s="2"/>
      <c r="F69" s="2"/>
      <c r="G69" s="2"/>
      <c r="H69" s="8"/>
      <c r="I69" s="2"/>
      <c r="K69" s="2" t="s">
        <v>107</v>
      </c>
      <c r="L69" s="2"/>
    </row>
    <row r="70" spans="2:12" ht="14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4.25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14" type="noConversion"/>
  <conditionalFormatting sqref="K36">
    <cfRule type="cellIs" priority="1" stopIfTrue="1" operator="equal">
      <formula>$K$31</formula>
    </cfRule>
  </conditionalFormatting>
  <dataValidations xWindow="413" yWindow="381" count="3">
    <dataValidation type="whole" operator="greaterThanOrEqual" allowBlank="1" showInputMessage="1" showErrorMessage="1" error="INVALID ENTRY! PLEASE TRY AGAIN...WHOLE NUMBERS ONLY." prompt="NO DECIMALS ALLOWED!" sqref="K22 K24 K27:K29 K68 H36 F38 F40 F42 F44 F46 H38 H40 H42 H44 H46 K50 K52 K54 K66">
      <formula1>0</formula1>
    </dataValidation>
    <dataValidation type="whole" operator="greaterThanOrEqual" allowBlank="1" showInputMessage="1" showErrorMessage="1" error="INVALID ENTRY! PLEASE TRY AGAIN...WHOLE NUMBERS ONLY." prompt="NO DECIMALS ALLOWED!  " sqref="K20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pageMargins left="0.75" right="0.75" top="1" bottom="1" header="0.5" footer="0.5"/>
  <pageSetup scale="68" orientation="portrait" horizont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DocumentationPage</vt:lpstr>
      <vt:lpstr>CoverLetter</vt:lpstr>
      <vt:lpstr>GeneralInstructions</vt:lpstr>
      <vt:lpstr>StepbyStep...</vt:lpstr>
      <vt:lpstr>Agency Summary</vt:lpstr>
      <vt:lpstr>Forestry Putnam</vt:lpstr>
      <vt:lpstr>Forestry Hamilton</vt:lpstr>
      <vt:lpstr>Forestry Polk</vt:lpstr>
      <vt:lpstr>Market Development</vt:lpstr>
      <vt:lpstr>Forestry Dickson</vt:lpstr>
      <vt:lpstr>Forestry Henderson</vt:lpstr>
      <vt:lpstr>Forestry Greene</vt:lpstr>
      <vt:lpstr>Regulatory Services</vt:lpstr>
      <vt:lpstr>Forestry Knox</vt:lpstr>
      <vt:lpstr>Adminstration &amp; Grants</vt:lpstr>
      <vt:lpstr>Forestry Davidson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DocumentationPage!Documentation_Page</vt:lpstr>
    </vt:vector>
  </TitlesOfParts>
  <Manager>DONNA BRIDGES</Manager>
  <Company>Dept. of General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 HOLDINGS REPORT</dc:title>
  <dc:subject>RECORDS MANAGEMENT DIVISION</dc:subject>
  <dc:creator>THOMAS W. ODUOR</dc:creator>
  <cp:lastModifiedBy>ie32PVN</cp:lastModifiedBy>
  <cp:lastPrinted>2012-07-24T19:46:56Z</cp:lastPrinted>
  <dcterms:created xsi:type="dcterms:W3CDTF">2001-05-08T18:47:42Z</dcterms:created>
  <dcterms:modified xsi:type="dcterms:W3CDTF">2012-11-14T16:27:04Z</dcterms:modified>
</cp:coreProperties>
</file>